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Daten\Privat\Armbrust\ZHSV\Presse-und-Wettkaempfe\Fernwettkampf\2021-03_Winterwettkampf\Anmeldeformular\"/>
    </mc:Choice>
  </mc:AlternateContent>
  <xr:revisionPtr revIDLastSave="0" documentId="13_ncr:1_{A8B58C70-146B-47F7-A227-A6897C22CDD1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Anmeldung" sheetId="12" r:id="rId1"/>
  </sheets>
  <definedNames>
    <definedName name="_xlnm._FilterDatabase" localSheetId="0" hidden="1">Anmeldung!$B$33:$C$109</definedName>
    <definedName name="A10m_kniend">Anmeldung!#REF!</definedName>
    <definedName name="A10m_stehend">Anmeldung!#REF!</definedName>
    <definedName name="A30m_kniend">Anmeldung!#REF!</definedName>
    <definedName name="A30m_stehend">Anmeldung!#REF!</definedName>
    <definedName name="_xlnm.Print_Area" localSheetId="0">Anmeldung!$F$1:$Q$109</definedName>
    <definedName name="_xlnm.Print_Titles" localSheetId="0">Anmeldung!$1:$1</definedName>
    <definedName name="FP_50">Anmeldung!#REF!</definedName>
    <definedName name="KK_50_3S">Anmeldung!$F$68:$Q$68</definedName>
    <definedName name="KK_50_Liegend">Anmeldung!$F$67:$Q$67</definedName>
    <definedName name="LG_10">Anmeldung!#REF!</definedName>
    <definedName name="LG_10m">Anmeldung!$F$50:$Q$65</definedName>
    <definedName name="LG_10m_A">Anmeldung!$F$66:$Q$66</definedName>
    <definedName name="LP_10m">Anmeldung!#REF!</definedName>
    <definedName name="LP_10m_A">Anmeldung!#REF!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9" i="12" l="1"/>
  <c r="AH93" i="12"/>
  <c r="AH87" i="12"/>
  <c r="AH81" i="12"/>
  <c r="AH75" i="12"/>
  <c r="AH69" i="12"/>
  <c r="AH63" i="12"/>
  <c r="AH55" i="12"/>
  <c r="AH49" i="12"/>
  <c r="AH43" i="12"/>
  <c r="AH37" i="12"/>
  <c r="B46" i="12"/>
  <c r="B47" i="12"/>
  <c r="B48" i="12"/>
  <c r="B52" i="12"/>
  <c r="B53" i="12"/>
  <c r="B54" i="12"/>
  <c r="B60" i="12"/>
  <c r="B61" i="12"/>
  <c r="B62" i="12"/>
  <c r="B66" i="12"/>
  <c r="B67" i="12"/>
  <c r="B68" i="12"/>
  <c r="B72" i="12"/>
  <c r="B73" i="12"/>
  <c r="B74" i="12"/>
  <c r="B78" i="12"/>
  <c r="B79" i="12"/>
  <c r="B80" i="12"/>
  <c r="B84" i="12"/>
  <c r="B85" i="12"/>
  <c r="B86" i="12"/>
  <c r="B90" i="12"/>
  <c r="B91" i="12"/>
  <c r="B92" i="12"/>
  <c r="B96" i="12"/>
  <c r="B97" i="12"/>
  <c r="B98" i="12"/>
  <c r="B102" i="12"/>
  <c r="B44" i="12"/>
  <c r="B45" i="12"/>
  <c r="U2" i="12"/>
  <c r="U1" i="12"/>
  <c r="AP7" i="12" l="1"/>
  <c r="B101" i="12" l="1"/>
  <c r="B100" i="12"/>
  <c r="B99" i="12"/>
  <c r="B95" i="12"/>
  <c r="B94" i="12"/>
  <c r="B93" i="12"/>
  <c r="B89" i="12"/>
  <c r="B88" i="12"/>
  <c r="B87" i="12"/>
  <c r="B83" i="12"/>
  <c r="B82" i="12"/>
  <c r="B81" i="12"/>
  <c r="B77" i="12"/>
  <c r="B76" i="12"/>
  <c r="B75" i="12"/>
  <c r="B71" i="12"/>
  <c r="B70" i="12"/>
  <c r="B69" i="12"/>
  <c r="B65" i="12"/>
  <c r="B64" i="12"/>
  <c r="B63" i="12"/>
  <c r="B59" i="12"/>
  <c r="B58" i="12"/>
  <c r="B57" i="12"/>
  <c r="B56" i="12"/>
  <c r="B55" i="12"/>
  <c r="B51" i="12"/>
  <c r="B50" i="12"/>
  <c r="B49" i="12"/>
  <c r="B43" i="12"/>
  <c r="B42" i="12"/>
  <c r="B41" i="12"/>
  <c r="B40" i="12"/>
  <c r="B39" i="12"/>
  <c r="B38" i="12"/>
  <c r="B37" i="12"/>
  <c r="B36" i="12"/>
  <c r="B35" i="12"/>
  <c r="AT99" i="12"/>
  <c r="AS99" i="12"/>
  <c r="AF99" i="12"/>
  <c r="AT93" i="12"/>
  <c r="AS93" i="12"/>
  <c r="AF93" i="12"/>
  <c r="AT87" i="12"/>
  <c r="AS87" i="12"/>
  <c r="AF87" i="12"/>
  <c r="AT81" i="12"/>
  <c r="AS81" i="12"/>
  <c r="AF81" i="12"/>
  <c r="P13" i="12"/>
  <c r="AT75" i="12"/>
  <c r="AS75" i="12"/>
  <c r="AF75" i="12"/>
  <c r="AT69" i="12"/>
  <c r="AS69" i="12"/>
  <c r="AF69" i="12"/>
  <c r="AT63" i="12"/>
  <c r="AS63" i="12"/>
  <c r="AF63" i="12"/>
  <c r="AR55" i="12"/>
  <c r="AQ55" i="12"/>
  <c r="AP55" i="12"/>
  <c r="K55" i="12"/>
  <c r="AS55" i="12" s="1"/>
  <c r="AT55" i="12"/>
  <c r="AF49" i="12"/>
  <c r="AT49" i="12"/>
  <c r="AS49" i="12"/>
  <c r="AT43" i="12"/>
  <c r="AS43" i="12"/>
  <c r="AF43" i="12"/>
  <c r="AF37" i="12"/>
  <c r="AF55" i="12" l="1"/>
  <c r="AF33" i="12" s="1"/>
  <c r="P6" i="12" s="1"/>
  <c r="AF11" i="12"/>
  <c r="AM7" i="12" s="1"/>
  <c r="AT37" i="12"/>
  <c r="AS37" i="12"/>
  <c r="AF13" i="12"/>
  <c r="AN7" i="12" s="1"/>
  <c r="AF10" i="12"/>
  <c r="AF9" i="12"/>
  <c r="AF7" i="12"/>
  <c r="AK7" i="12" s="1"/>
  <c r="AF6" i="12"/>
  <c r="AJ7" i="12" s="1"/>
  <c r="AL7" i="12" l="1"/>
  <c r="AK99" i="12"/>
  <c r="AK93" i="12"/>
  <c r="AL99" i="12"/>
  <c r="AL93" i="12"/>
  <c r="AN99" i="12"/>
  <c r="AO99" i="12" s="1"/>
  <c r="AN93" i="12"/>
  <c r="AO93" i="12" s="1"/>
  <c r="AM99" i="12"/>
  <c r="AM93" i="12"/>
  <c r="AJ99" i="12"/>
  <c r="AJ93" i="12"/>
  <c r="AK75" i="12"/>
  <c r="AK87" i="12"/>
  <c r="AK81" i="12"/>
  <c r="AL87" i="12"/>
  <c r="AL81" i="12"/>
  <c r="AN75" i="12"/>
  <c r="AO75" i="12" s="1"/>
  <c r="AN87" i="12"/>
  <c r="AO87" i="12" s="1"/>
  <c r="AN81" i="12"/>
  <c r="AO81" i="12" s="1"/>
  <c r="AM75" i="12"/>
  <c r="AM87" i="12"/>
  <c r="AM81" i="12"/>
  <c r="AJ75" i="12"/>
  <c r="AJ81" i="12"/>
  <c r="AJ87" i="12"/>
  <c r="AL75" i="12"/>
  <c r="AL69" i="12"/>
  <c r="AK63" i="12"/>
  <c r="AK69" i="12"/>
  <c r="AN63" i="12"/>
  <c r="AO63" i="12" s="1"/>
  <c r="AN69" i="12"/>
  <c r="AO69" i="12" s="1"/>
  <c r="AM63" i="12"/>
  <c r="AM69" i="12"/>
  <c r="AJ63" i="12"/>
  <c r="AJ69" i="12"/>
  <c r="AL63" i="12"/>
  <c r="AJ49" i="12"/>
  <c r="AJ55" i="12"/>
  <c r="AK49" i="12"/>
  <c r="AK55" i="12"/>
  <c r="AL55" i="12"/>
  <c r="AN49" i="12"/>
  <c r="AO49" i="12" s="1"/>
  <c r="AN55" i="12"/>
  <c r="AO55" i="12" s="1"/>
  <c r="AM49" i="12"/>
  <c r="AM55" i="12"/>
  <c r="AL49" i="12"/>
  <c r="AL43" i="12"/>
  <c r="AJ37" i="12"/>
  <c r="AJ43" i="12"/>
  <c r="AK37" i="12"/>
  <c r="AK43" i="12"/>
  <c r="AN37" i="12"/>
  <c r="AO37" i="12" s="1"/>
  <c r="AN43" i="12"/>
  <c r="AO43" i="12" s="1"/>
  <c r="AM37" i="12"/>
  <c r="AM43" i="12"/>
  <c r="AL37" i="12"/>
  <c r="AJ95" i="12" l="1"/>
  <c r="AJ101" i="12"/>
  <c r="AJ77" i="12"/>
  <c r="AJ83" i="12"/>
  <c r="AJ89" i="12"/>
  <c r="AJ71" i="12"/>
  <c r="AJ65" i="12"/>
  <c r="AJ59" i="12"/>
  <c r="AJ51" i="12"/>
  <c r="AJ39" i="12"/>
  <c r="AJ45" i="12"/>
</calcChain>
</file>

<file path=xl/sharedStrings.xml><?xml version="1.0" encoding="utf-8"?>
<sst xmlns="http://schemas.openxmlformats.org/spreadsheetml/2006/main" count="224" uniqueCount="119">
  <si>
    <t>Name</t>
  </si>
  <si>
    <t>Vorname</t>
  </si>
  <si>
    <t>liegend</t>
  </si>
  <si>
    <t>stehend</t>
  </si>
  <si>
    <t>TOTAL</t>
  </si>
  <si>
    <t>Jahrgang</t>
  </si>
  <si>
    <t>kniend</t>
  </si>
  <si>
    <t>Wohnort</t>
  </si>
  <si>
    <t>Land</t>
  </si>
  <si>
    <t>SUI</t>
  </si>
  <si>
    <t>Anmeldung / Registration</t>
  </si>
  <si>
    <t>Name / Family-Name:</t>
  </si>
  <si>
    <t>Vorname / First Name:</t>
  </si>
  <si>
    <t>Abkürzung / Abbreviation:</t>
  </si>
  <si>
    <t>Land / Country:</t>
  </si>
  <si>
    <t>Jahrgang / Year of Birth:</t>
  </si>
  <si>
    <t>Kanton, Bundesland / State:</t>
  </si>
  <si>
    <t>Wohnort / Place of Residence:</t>
  </si>
  <si>
    <t>eMail Adresse / eMail Address:</t>
  </si>
  <si>
    <t>Persönliche Daten / Personal Data:</t>
  </si>
  <si>
    <t>Gewehr 10m</t>
  </si>
  <si>
    <t>Schlussresultat / final Result:</t>
  </si>
  <si>
    <t>letzte 3 Schüsse / last 3 shots:</t>
  </si>
  <si>
    <t>58:</t>
  </si>
  <si>
    <t>59:</t>
  </si>
  <si>
    <t>60:</t>
  </si>
  <si>
    <t>Zürich</t>
  </si>
  <si>
    <t>ZH</t>
  </si>
  <si>
    <t>Schweiz</t>
  </si>
  <si>
    <t>RL:</t>
  </si>
  <si>
    <t>Web:</t>
  </si>
  <si>
    <t>l.S.</t>
  </si>
  <si>
    <t>60 Schuss / 60 shots</t>
  </si>
  <si>
    <t>30 Schuss / 30 shots</t>
  </si>
  <si>
    <t>Rifle 10m</t>
  </si>
  <si>
    <t>Gewehr 10m - Auflage</t>
  </si>
  <si>
    <t>Rifle 10m - Lay up</t>
  </si>
  <si>
    <t>28:</t>
  </si>
  <si>
    <t>29:</t>
  </si>
  <si>
    <t>30:</t>
  </si>
  <si>
    <t>nur zum internen Gebrauch / for internal use only</t>
  </si>
  <si>
    <t>Gewehr 50m - 3x40</t>
  </si>
  <si>
    <t>Rifle 50m - 3x40</t>
  </si>
  <si>
    <t>120 Schuss / 120 shots</t>
  </si>
  <si>
    <t>118:</t>
  </si>
  <si>
    <t>119:</t>
  </si>
  <si>
    <t>120:</t>
  </si>
  <si>
    <t>kniend / kneeling:</t>
  </si>
  <si>
    <t>liegen / prone:</t>
  </si>
  <si>
    <t>stehend / standing:</t>
  </si>
  <si>
    <t>Pistole 10m</t>
  </si>
  <si>
    <t>Pistol 10m</t>
  </si>
  <si>
    <t>Beispiel / Example:</t>
  </si>
  <si>
    <t>Mustermann</t>
  </si>
  <si>
    <t>Felix</t>
  </si>
  <si>
    <t>Schlieren</t>
  </si>
  <si>
    <t>felix.mustermann@zhsv.ch</t>
  </si>
  <si>
    <t>Resultat(e) / Result(s):</t>
  </si>
  <si>
    <t>Pistole 10m - Auflage</t>
  </si>
  <si>
    <t>Pistol 10m - Lay up</t>
  </si>
  <si>
    <t>Pistole 50m (Freipistole)</t>
  </si>
  <si>
    <t>Pistol 50m (Free Pistol)</t>
  </si>
  <si>
    <t>Kategorie / Category:</t>
  </si>
  <si>
    <t>Armbrust 10m - Stehend</t>
  </si>
  <si>
    <t>Gewehr 50m - Liegend</t>
  </si>
  <si>
    <t>Rifle 50m - Prone</t>
  </si>
  <si>
    <t>Armbrust 10m - Kniend</t>
  </si>
  <si>
    <t>40 Schuss / 40 shots</t>
  </si>
  <si>
    <t>38:</t>
  </si>
  <si>
    <t>39:</t>
  </si>
  <si>
    <t>40:</t>
  </si>
  <si>
    <t>Armbrust 30m - Stehend</t>
  </si>
  <si>
    <t>Armbrust 30m - Kniend</t>
  </si>
  <si>
    <t>&gt;</t>
  </si>
  <si>
    <t>&lt;</t>
  </si>
  <si>
    <t>G10</t>
  </si>
  <si>
    <t>P10</t>
  </si>
  <si>
    <t>G50 - 3x40</t>
  </si>
  <si>
    <t>G50 - Liegend</t>
  </si>
  <si>
    <t>P10 - Auflage</t>
  </si>
  <si>
    <t>G10 - Auflage</t>
  </si>
  <si>
    <t>P50 - Freipistole</t>
  </si>
  <si>
    <t>A10 - stehend/kniend</t>
  </si>
  <si>
    <t>A30 - stehend/kniend</t>
  </si>
  <si>
    <t>Angebot</t>
  </si>
  <si>
    <t>Angebotsfilter:</t>
  </si>
  <si>
    <t>J</t>
  </si>
  <si>
    <t>Anz. Disziplinen / Nbr. of Discilines:</t>
  </si>
  <si>
    <t>T:</t>
  </si>
  <si>
    <t>Datum / Date:</t>
  </si>
  <si>
    <t>Teilnehmer-Liste:</t>
  </si>
  <si>
    <t>Help</t>
  </si>
  <si>
    <t>Wichtig / Important:</t>
  </si>
  <si>
    <t>Juerg.Benkert@ZHSV.ch</t>
  </si>
  <si>
    <t>&gt; Die Resultate müssen per eMail an den Organisator geschickt werden:</t>
  </si>
  <si>
    <t>&gt; The results have be sent to the organizer via email:</t>
  </si>
  <si>
    <t>&gt; Teilnahmereglement siehe Ausschreibung:</t>
  </si>
  <si>
    <t>&gt; Participation rules see tenderdocument:</t>
  </si>
  <si>
    <t>Crossbow 10m - Standing</t>
  </si>
  <si>
    <t>Crossbow 10m - Kneeling</t>
  </si>
  <si>
    <t>Crossbow 30m - Standing</t>
  </si>
  <si>
    <t>Crossbow 30m - Kneeling</t>
  </si>
  <si>
    <t>J=JA</t>
  </si>
  <si>
    <t>Kat</t>
  </si>
  <si>
    <t xml:space="preserve">Hinweis: </t>
  </si>
  <si>
    <t>Die Werte können über [kopieren] und [Werte einfügen] in die Rangliste übernommen werden.</t>
  </si>
  <si>
    <t>Ausnahme:</t>
  </si>
  <si>
    <t>Das Feld [Kat] beinhaltet in der Rangliste ein Formelfeld (automatische Einstellung)!</t>
  </si>
  <si>
    <t>2. Zürcher Winter-Fernwettkampf</t>
  </si>
  <si>
    <t>N</t>
  </si>
  <si>
    <t>www.ZHSV.ch/zh/210312</t>
  </si>
  <si>
    <r>
      <t xml:space="preserve">&gt; </t>
    </r>
    <r>
      <rPr>
        <b/>
        <sz val="10"/>
        <color theme="1"/>
        <rFont val="Arial"/>
        <family val="2"/>
      </rPr>
      <t>Verpflichtende Bedingung:</t>
    </r>
    <r>
      <rPr>
        <sz val="10"/>
        <color theme="1"/>
        <rFont val="Arial"/>
        <family val="2"/>
      </rPr>
      <t xml:space="preserve">
   Mit dieser Anmeldung (und den Resultaten) muss pro Disziplin/Wettkampf auch ein Resultatfoto (Scatt oder Scheibenbilder)
   eingereicht werden!</t>
    </r>
  </si>
  <si>
    <r>
      <t xml:space="preserve">&gt; </t>
    </r>
    <r>
      <rPr>
        <b/>
        <sz val="10"/>
        <color theme="1"/>
        <rFont val="Arial"/>
        <family val="2"/>
      </rPr>
      <t xml:space="preserve">Mandatory condition: </t>
    </r>
    <r>
      <rPr>
        <sz val="10"/>
        <color theme="1"/>
        <rFont val="Arial"/>
        <family val="2"/>
      </rPr>
      <t xml:space="preserve">
   With this registration (and the results) a result photo (Scatt or target images) must be submitted for each discipline/competition! </t>
    </r>
  </si>
  <si>
    <r>
      <t xml:space="preserve">&gt; </t>
    </r>
    <r>
      <rPr>
        <b/>
        <sz val="10"/>
        <color theme="1"/>
        <rFont val="Arial"/>
        <family val="2"/>
      </rPr>
      <t>Freiwillig - keine Bedingung:</t>
    </r>
    <r>
      <rPr>
        <sz val="10"/>
        <color theme="1"/>
        <rFont val="Arial"/>
        <family val="2"/>
      </rPr>
      <t xml:space="preserve">
   Sende uns pro Disziplin/Wettkampf zusammen mit der Resultatmeldung ein Bild von Dir in hoher Auflösung.
   Keine Archivbilder - ein aktuelles Wettkampfbild.</t>
    </r>
  </si>
  <si>
    <r>
      <t xml:space="preserve">&gt; </t>
    </r>
    <r>
      <rPr>
        <b/>
        <sz val="10"/>
        <color theme="1"/>
        <rFont val="Arial"/>
        <family val="2"/>
      </rPr>
      <t>Voluntary - no condition:</t>
    </r>
    <r>
      <rPr>
        <sz val="10"/>
        <color theme="1"/>
        <rFont val="Arial"/>
        <family val="2"/>
      </rPr>
      <t xml:space="preserve">
   Send us a picture of you in high resolution for each discipline/competition together with the result report.
   No archive pictures - a current competition picture.</t>
    </r>
  </si>
  <si>
    <t>Bemerkungen / Remarks:</t>
  </si>
  <si>
    <t>&gt; Eine vorgängige Anmeldung ist NICHT notwendig. Die Anmeldung erfolgt zeitgleich mit der Resultateinlieferung.</t>
  </si>
  <si>
    <t xml:space="preserve">&gt; Prior registration is NOT necessary. Registration takes place at the same time as the results are submitted. </t>
  </si>
  <si>
    <t>03. bis 12. März 2021 / March 03 to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</si>
</sst>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i/>
      <sz val="1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i/>
      <sz val="12"/>
      <color theme="0"/>
      <name val="Arial"/>
      <family val="2"/>
    </font>
    <font>
      <sz val="12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b/>
      <i/>
      <sz val="16"/>
      <color theme="0"/>
      <name val="Arial"/>
      <family val="2"/>
    </font>
    <font>
      <b/>
      <sz val="14"/>
      <color rgb="FF0000FF"/>
      <name val="Arial"/>
      <family val="2"/>
    </font>
    <font>
      <b/>
      <u/>
      <sz val="14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98FF"/>
      </left>
      <right/>
      <top style="thin">
        <color rgb="FF0098FF"/>
      </top>
      <bottom style="thin">
        <color rgb="FF0098FF"/>
      </bottom>
      <diagonal/>
    </border>
    <border>
      <left/>
      <right/>
      <top style="thin">
        <color rgb="FF0098FF"/>
      </top>
      <bottom style="thin">
        <color rgb="FF0098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64" fontId="1" fillId="6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0" xfId="0" applyFont="1" applyFill="1" applyProtection="1"/>
    <xf numFmtId="0" fontId="2" fillId="0" borderId="9" xfId="0" applyFont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0" xfId="0" applyFont="1" applyFill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</xf>
    <xf numFmtId="46" fontId="1" fillId="0" borderId="9" xfId="0" quotePrefix="1" applyNumberFormat="1" applyFont="1" applyBorder="1" applyAlignment="1" applyProtection="1">
      <alignment horizontal="right"/>
    </xf>
    <xf numFmtId="0" fontId="1" fillId="0" borderId="9" xfId="0" quotePrefix="1" applyFont="1" applyBorder="1" applyAlignment="1" applyProtection="1">
      <alignment horizontal="right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164" fontId="1" fillId="0" borderId="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8" fillId="0" borderId="0" xfId="0" applyFont="1" applyFill="1" applyAlignment="1" applyProtection="1">
      <alignment horizontal="center"/>
    </xf>
    <xf numFmtId="0" fontId="3" fillId="0" borderId="9" xfId="0" applyFont="1" applyFill="1" applyBorder="1" applyProtection="1"/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</xf>
    <xf numFmtId="0" fontId="1" fillId="0" borderId="9" xfId="0" applyFont="1" applyBorder="1" applyProtection="1"/>
    <xf numFmtId="1" fontId="1" fillId="0" borderId="9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4" xfId="0" applyFont="1" applyFill="1" applyBorder="1" applyProtection="1"/>
    <xf numFmtId="0" fontId="2" fillId="0" borderId="9" xfId="0" applyFont="1" applyFill="1" applyBorder="1" applyAlignment="1" applyProtection="1">
      <alignment horizontal="left"/>
    </xf>
    <xf numFmtId="0" fontId="2" fillId="0" borderId="15" xfId="0" applyFont="1" applyFill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3" xfId="0" applyFont="1" applyBorder="1" applyProtection="1"/>
    <xf numFmtId="0" fontId="1" fillId="0" borderId="15" xfId="0" applyFont="1" applyFill="1" applyBorder="1" applyAlignment="1" applyProtection="1">
      <alignment horizontal="right"/>
    </xf>
    <xf numFmtId="0" fontId="1" fillId="0" borderId="9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  <protection locked="0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2" fillId="7" borderId="0" xfId="0" applyFont="1" applyFill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/>
    </xf>
    <xf numFmtId="14" fontId="1" fillId="0" borderId="15" xfId="0" applyNumberFormat="1" applyFont="1" applyFill="1" applyBorder="1" applyAlignment="1" applyProtection="1">
      <alignment horizontal="right"/>
    </xf>
    <xf numFmtId="14" fontId="1" fillId="6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left" vertical="center"/>
    </xf>
    <xf numFmtId="164" fontId="1" fillId="0" borderId="11" xfId="0" applyNumberFormat="1" applyFont="1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/>
    </xf>
    <xf numFmtId="0" fontId="8" fillId="2" borderId="14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2" borderId="15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vertical="top"/>
    </xf>
    <xf numFmtId="0" fontId="11" fillId="7" borderId="0" xfId="0" applyFont="1" applyFill="1" applyProtection="1"/>
    <xf numFmtId="0" fontId="11" fillId="3" borderId="0" xfId="0" applyFont="1" applyFill="1" applyProtection="1"/>
    <xf numFmtId="0" fontId="1" fillId="4" borderId="5" xfId="0" applyFont="1" applyFill="1" applyBorder="1" applyProtection="1"/>
    <xf numFmtId="0" fontId="2" fillId="4" borderId="10" xfId="0" applyFont="1" applyFill="1" applyBorder="1" applyProtection="1"/>
    <xf numFmtId="0" fontId="2" fillId="4" borderId="7" xfId="0" applyFont="1" applyFill="1" applyBorder="1" applyProtection="1"/>
    <xf numFmtId="0" fontId="1" fillId="4" borderId="6" xfId="0" applyFont="1" applyFill="1" applyBorder="1" applyProtection="1"/>
    <xf numFmtId="0" fontId="2" fillId="4" borderId="11" xfId="0" applyFont="1" applyFill="1" applyBorder="1" applyProtection="1"/>
    <xf numFmtId="0" fontId="2" fillId="4" borderId="8" xfId="0" applyFont="1" applyFill="1" applyBorder="1" applyProtection="1"/>
    <xf numFmtId="0" fontId="1" fillId="3" borderId="0" xfId="0" applyFont="1" applyFill="1" applyAlignment="1" applyProtection="1">
      <alignment horizont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12" fillId="3" borderId="3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5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6" fillId="0" borderId="0" xfId="0" applyFont="1" applyAlignment="1" applyProtection="1">
      <alignment horizontal="center"/>
    </xf>
    <xf numFmtId="0" fontId="6" fillId="7" borderId="0" xfId="0" applyFont="1" applyFill="1" applyProtection="1"/>
    <xf numFmtId="0" fontId="12" fillId="3" borderId="3" xfId="0" applyFont="1" applyFill="1" applyBorder="1" applyAlignment="1" applyProtection="1"/>
    <xf numFmtId="0" fontId="12" fillId="3" borderId="4" xfId="0" applyFont="1" applyFill="1" applyBorder="1" applyAlignment="1" applyProtection="1"/>
    <xf numFmtId="0" fontId="6" fillId="3" borderId="0" xfId="0" applyFont="1" applyFill="1" applyProtection="1"/>
    <xf numFmtId="0" fontId="5" fillId="2" borderId="9" xfId="0" applyFont="1" applyFill="1" applyBorder="1" applyAlignment="1" applyProtection="1">
      <alignment vertical="center"/>
    </xf>
    <xf numFmtId="0" fontId="6" fillId="0" borderId="0" xfId="0" applyFont="1" applyProtection="1"/>
    <xf numFmtId="0" fontId="1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1" fillId="7" borderId="0" xfId="0" applyFont="1" applyFill="1" applyProtection="1"/>
    <xf numFmtId="0" fontId="1" fillId="3" borderId="0" xfId="0" applyFont="1" applyFill="1" applyProtection="1"/>
    <xf numFmtId="0" fontId="16" fillId="7" borderId="0" xfId="0" applyFont="1" applyFill="1" applyAlignment="1" applyProtection="1">
      <alignment vertical="center"/>
    </xf>
    <xf numFmtId="0" fontId="17" fillId="7" borderId="0" xfId="0" applyFont="1" applyFill="1" applyAlignment="1" applyProtection="1">
      <alignment horizontal="center" vertical="top"/>
    </xf>
    <xf numFmtId="0" fontId="11" fillId="7" borderId="0" xfId="0" applyFont="1" applyFill="1" applyAlignment="1" applyProtection="1">
      <alignment vertical="top"/>
    </xf>
    <xf numFmtId="0" fontId="17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vertical="top"/>
    </xf>
    <xf numFmtId="0" fontId="11" fillId="7" borderId="0" xfId="0" applyFont="1" applyFill="1" applyAlignment="1" applyProtection="1">
      <alignment horizontal="left" vertical="top"/>
    </xf>
    <xf numFmtId="0" fontId="18" fillId="7" borderId="0" xfId="0" applyFont="1" applyFill="1" applyBorder="1" applyAlignment="1" applyProtection="1">
      <alignment horizontal="center"/>
    </xf>
    <xf numFmtId="0" fontId="18" fillId="7" borderId="0" xfId="0" applyFont="1" applyFill="1" applyBorder="1" applyProtection="1"/>
    <xf numFmtId="0" fontId="11" fillId="0" borderId="0" xfId="0" applyFont="1" applyProtection="1"/>
    <xf numFmtId="0" fontId="6" fillId="6" borderId="9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horizontal="left" vertical="top"/>
    </xf>
    <xf numFmtId="0" fontId="19" fillId="3" borderId="0" xfId="0" applyFont="1" applyFill="1" applyBorder="1" applyAlignment="1" applyProtection="1">
      <alignment horizontal="right" vertical="center"/>
    </xf>
    <xf numFmtId="0" fontId="3" fillId="4" borderId="1" xfId="0" applyFont="1" applyFill="1" applyBorder="1" applyProtection="1"/>
    <xf numFmtId="0" fontId="3" fillId="4" borderId="12" xfId="0" applyFont="1" applyFill="1" applyBorder="1" applyProtection="1"/>
    <xf numFmtId="0" fontId="3" fillId="4" borderId="2" xfId="0" applyFont="1" applyFill="1" applyBorder="1" applyProtection="1"/>
    <xf numFmtId="0" fontId="1" fillId="8" borderId="9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Protection="1"/>
    <xf numFmtId="0" fontId="8" fillId="4" borderId="10" xfId="0" applyFont="1" applyFill="1" applyBorder="1" applyProtection="1"/>
    <xf numFmtId="0" fontId="8" fillId="4" borderId="10" xfId="0" applyFont="1" applyFill="1" applyBorder="1" applyAlignment="1" applyProtection="1">
      <alignment horizontal="center"/>
    </xf>
    <xf numFmtId="0" fontId="8" fillId="4" borderId="7" xfId="0" applyFont="1" applyFill="1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8" fillId="4" borderId="11" xfId="0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1" fillId="4" borderId="5" xfId="1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left" vertical="top" wrapText="1"/>
    </xf>
    <xf numFmtId="0" fontId="1" fillId="4" borderId="10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left" vertical="top" wrapText="1"/>
    </xf>
    <xf numFmtId="0" fontId="1" fillId="4" borderId="6" xfId="0" applyFont="1" applyFill="1" applyBorder="1" applyAlignment="1" applyProtection="1">
      <alignment horizontal="left" vertical="top" wrapText="1"/>
    </xf>
    <xf numFmtId="0" fontId="1" fillId="4" borderId="11" xfId="0" applyFont="1" applyFill="1" applyBorder="1" applyAlignment="1" applyProtection="1">
      <alignment horizontal="left" vertical="top"/>
    </xf>
    <xf numFmtId="0" fontId="1" fillId="4" borderId="8" xfId="0" applyFont="1" applyFill="1" applyBorder="1" applyAlignment="1" applyProtection="1">
      <alignment horizontal="left" vertical="top"/>
    </xf>
    <xf numFmtId="0" fontId="1" fillId="6" borderId="13" xfId="0" applyFont="1" applyFill="1" applyBorder="1" applyAlignment="1" applyProtection="1">
      <alignment horizontal="left" vertical="top" wrapText="1"/>
      <protection locked="0"/>
    </xf>
    <xf numFmtId="0" fontId="2" fillId="6" borderId="14" xfId="0" applyFont="1" applyFill="1" applyBorder="1" applyAlignment="1" applyProtection="1">
      <alignment horizontal="left" vertical="top" wrapText="1"/>
      <protection locked="0"/>
    </xf>
    <xf numFmtId="0" fontId="2" fillId="6" borderId="1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20" fillId="4" borderId="5" xfId="1" applyFont="1" applyFill="1" applyBorder="1" applyAlignment="1" applyProtection="1">
      <alignment horizontal="center" vertical="center"/>
    </xf>
    <xf numFmtId="0" fontId="20" fillId="4" borderId="10" xfId="1" applyFont="1" applyFill="1" applyBorder="1" applyAlignment="1" applyProtection="1">
      <alignment horizontal="center" vertical="center"/>
    </xf>
    <xf numFmtId="0" fontId="20" fillId="4" borderId="7" xfId="1" applyFont="1" applyFill="1" applyBorder="1" applyAlignment="1" applyProtection="1">
      <alignment horizontal="center" vertical="center"/>
    </xf>
    <xf numFmtId="0" fontId="20" fillId="4" borderId="6" xfId="1" applyFont="1" applyFill="1" applyBorder="1" applyAlignment="1" applyProtection="1">
      <alignment horizontal="center" vertical="center"/>
    </xf>
    <xf numFmtId="0" fontId="20" fillId="4" borderId="11" xfId="1" applyFont="1" applyFill="1" applyBorder="1" applyAlignment="1" applyProtection="1">
      <alignment horizontal="center" vertical="center"/>
    </xf>
    <xf numFmtId="0" fontId="20" fillId="4" borderId="8" xfId="1" applyFont="1" applyFill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8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0000FF"/>
      <color rgb="FF0098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hsv.ch/zh/210312" TargetMode="External"/><Relationship Id="rId1" Type="http://schemas.openxmlformats.org/officeDocument/2006/relationships/hyperlink" Target="mailto:Juerg.Benkert@ZHSV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 filterMode="1">
    <pageSetUpPr fitToPage="1"/>
  </sheetPr>
  <dimension ref="A1:AU109"/>
  <sheetViews>
    <sheetView showGridLines="0" tabSelected="1" topLeftCell="E1" zoomScaleNormal="100" zoomScaleSheetLayoutView="100" workbookViewId="0">
      <selection activeCell="H6" sqref="H6"/>
    </sheetView>
  </sheetViews>
  <sheetFormatPr baseColWidth="10" defaultColWidth="11.5703125" defaultRowHeight="12.75" x14ac:dyDescent="0.2"/>
  <cols>
    <col min="1" max="1" width="22.7109375" style="8" hidden="1" customWidth="1"/>
    <col min="2" max="2" width="7.28515625" style="9" hidden="1" customWidth="1"/>
    <col min="3" max="4" width="0.7109375" style="8" hidden="1" customWidth="1"/>
    <col min="5" max="5" width="1.7109375" style="8" customWidth="1"/>
    <col min="6" max="6" width="29" style="8" customWidth="1"/>
    <col min="7" max="7" width="1.5703125" style="8" customWidth="1"/>
    <col min="8" max="8" width="33.28515625" style="8" customWidth="1"/>
    <col min="9" max="9" width="1.5703125" style="8" customWidth="1"/>
    <col min="10" max="10" width="5.28515625" style="8" customWidth="1"/>
    <col min="11" max="11" width="11.140625" style="8" customWidth="1"/>
    <col min="12" max="12" width="1.5703125" style="8" customWidth="1"/>
    <col min="13" max="13" width="5.28515625" style="8" customWidth="1"/>
    <col min="14" max="14" width="11.140625" style="9" customWidth="1"/>
    <col min="15" max="15" width="1.5703125" style="8" customWidth="1"/>
    <col min="16" max="16" width="5.28515625" style="9" customWidth="1"/>
    <col min="17" max="17" width="11.140625" style="9" customWidth="1"/>
    <col min="18" max="20" width="0.7109375" style="8" customWidth="1"/>
    <col min="21" max="21" width="6.5703125" style="9" customWidth="1"/>
    <col min="22" max="22" width="12.7109375" style="8" customWidth="1"/>
    <col min="23" max="23" width="8.5703125" style="8" customWidth="1"/>
    <col min="24" max="24" width="24" style="8" customWidth="1"/>
    <col min="25" max="25" width="1.7109375" style="8" customWidth="1"/>
    <col min="26" max="26" width="3.7109375" style="8" customWidth="1"/>
    <col min="27" max="27" width="4.140625" style="9" customWidth="1"/>
    <col min="28" max="29" width="7.28515625" style="9" customWidth="1"/>
    <col min="30" max="30" width="5" style="9" customWidth="1"/>
    <col min="31" max="31" width="1.7109375" style="8" customWidth="1"/>
    <col min="32" max="32" width="22.140625" style="8" hidden="1" customWidth="1"/>
    <col min="33" max="33" width="1.7109375" style="8" hidden="1" customWidth="1"/>
    <col min="34" max="34" width="23.7109375" style="8" hidden="1" customWidth="1"/>
    <col min="35" max="35" width="6.5703125" style="66" hidden="1" customWidth="1"/>
    <col min="36" max="36" width="14.5703125" style="67" hidden="1" customWidth="1"/>
    <col min="37" max="37" width="14.42578125" style="67" hidden="1" customWidth="1"/>
    <col min="38" max="38" width="31.140625" style="67" hidden="1" customWidth="1"/>
    <col min="39" max="39" width="5.85546875" style="67" hidden="1" customWidth="1"/>
    <col min="40" max="40" width="6" style="67" hidden="1" customWidth="1"/>
    <col min="41" max="41" width="4.140625" style="66" hidden="1" customWidth="1"/>
    <col min="42" max="44" width="7.28515625" style="66" hidden="1" customWidth="1"/>
    <col min="45" max="45" width="7.7109375" style="66" hidden="1" customWidth="1"/>
    <col min="46" max="46" width="7.28515625" style="66" hidden="1" customWidth="1"/>
    <col min="47" max="47" width="1.7109375" style="8" customWidth="1"/>
    <col min="48" max="16384" width="11.5703125" style="8"/>
  </cols>
  <sheetData>
    <row r="1" spans="1:47" s="134" customFormat="1" ht="20.25" x14ac:dyDescent="0.3">
      <c r="A1" s="125"/>
      <c r="B1" s="126"/>
      <c r="C1" s="127"/>
      <c r="D1" s="88"/>
      <c r="E1" s="52" t="s">
        <v>74</v>
      </c>
      <c r="F1" s="128" t="s">
        <v>108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39" t="s">
        <v>10</v>
      </c>
      <c r="R1" s="130"/>
      <c r="S1" s="89"/>
      <c r="T1" s="130"/>
      <c r="U1" s="176" t="str">
        <f>F1</f>
        <v>2. Zürcher Winter-Fernwettkampf</v>
      </c>
      <c r="V1" s="176"/>
      <c r="W1" s="176"/>
      <c r="X1" s="176"/>
      <c r="Y1" s="176"/>
      <c r="Z1" s="176"/>
      <c r="AA1" s="176"/>
      <c r="AB1" s="176"/>
      <c r="AC1" s="176"/>
      <c r="AD1" s="176"/>
      <c r="AE1" s="51" t="s">
        <v>73</v>
      </c>
      <c r="AF1" s="88"/>
      <c r="AG1" s="131"/>
      <c r="AH1" s="131"/>
      <c r="AI1" s="132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52" t="s">
        <v>74</v>
      </c>
    </row>
    <row r="2" spans="1:47" s="110" customFormat="1" ht="15.75" x14ac:dyDescent="0.2">
      <c r="A2" s="135">
        <v>2021</v>
      </c>
      <c r="B2" s="136"/>
      <c r="C2" s="137"/>
      <c r="D2" s="112"/>
      <c r="E2" s="138"/>
      <c r="F2" s="175" t="s">
        <v>118</v>
      </c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37"/>
      <c r="S2" s="115"/>
      <c r="T2" s="137"/>
      <c r="U2" s="175" t="str">
        <f>F2</f>
        <v>03. bis 12. März 2021 / March 03 to 12, 2021</v>
      </c>
      <c r="V2" s="175"/>
      <c r="W2" s="175"/>
      <c r="X2" s="175"/>
      <c r="Y2" s="175"/>
      <c r="Z2" s="175"/>
      <c r="AA2" s="175"/>
      <c r="AB2" s="175"/>
      <c r="AC2" s="175"/>
      <c r="AD2" s="175"/>
      <c r="AE2" s="137"/>
      <c r="AG2" s="138"/>
      <c r="AH2" s="138"/>
      <c r="AI2" s="121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38"/>
    </row>
    <row r="3" spans="1:47" s="16" customFormat="1" x14ac:dyDescent="0.2">
      <c r="A3" s="10"/>
      <c r="B3" s="18"/>
      <c r="C3" s="10"/>
      <c r="D3" s="123"/>
      <c r="E3" s="10"/>
      <c r="F3" s="10"/>
      <c r="G3" s="10"/>
      <c r="H3" s="10"/>
      <c r="I3" s="10"/>
      <c r="J3" s="10"/>
      <c r="K3" s="10"/>
      <c r="L3" s="10"/>
      <c r="M3" s="10"/>
      <c r="N3" s="13"/>
      <c r="O3" s="10"/>
      <c r="P3" s="13"/>
      <c r="Q3" s="13"/>
      <c r="R3" s="10"/>
      <c r="S3" s="124"/>
      <c r="T3" s="10"/>
      <c r="U3" s="18"/>
      <c r="V3" s="10"/>
      <c r="W3" s="10"/>
      <c r="X3" s="10"/>
      <c r="Y3" s="10"/>
      <c r="Z3" s="10"/>
      <c r="AA3" s="13"/>
      <c r="AB3" s="13"/>
      <c r="AC3" s="13"/>
      <c r="AD3" s="13"/>
      <c r="AE3" s="10"/>
      <c r="AG3" s="10"/>
      <c r="AH3" s="10"/>
      <c r="AI3" s="66"/>
      <c r="AJ3" s="67"/>
      <c r="AK3" s="67"/>
      <c r="AL3" s="67"/>
      <c r="AM3" s="67"/>
      <c r="AN3" s="67"/>
      <c r="AO3" s="66"/>
      <c r="AP3" s="66"/>
      <c r="AQ3" s="66"/>
      <c r="AR3" s="66"/>
      <c r="AS3" s="66"/>
      <c r="AT3" s="66"/>
      <c r="AU3" s="10"/>
    </row>
    <row r="4" spans="1:47" s="109" customFormat="1" ht="15.75" x14ac:dyDescent="0.25">
      <c r="A4" s="116" t="s">
        <v>84</v>
      </c>
      <c r="B4" s="97" t="s">
        <v>102</v>
      </c>
      <c r="C4" s="98"/>
      <c r="D4" s="99"/>
      <c r="E4" s="98"/>
      <c r="F4" s="100" t="s">
        <v>19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98"/>
      <c r="S4" s="102"/>
      <c r="T4" s="98"/>
      <c r="U4" s="103" t="s">
        <v>52</v>
      </c>
      <c r="V4" s="104"/>
      <c r="W4" s="104"/>
      <c r="X4" s="104"/>
      <c r="Y4" s="104"/>
      <c r="Z4" s="104"/>
      <c r="AA4" s="104"/>
      <c r="AB4" s="104"/>
      <c r="AC4" s="104"/>
      <c r="AD4" s="104"/>
      <c r="AE4" s="98"/>
      <c r="AF4" s="105" t="s">
        <v>91</v>
      </c>
      <c r="AG4" s="106"/>
      <c r="AH4" s="105" t="s">
        <v>40</v>
      </c>
      <c r="AI4" s="105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8"/>
      <c r="AU4" s="98"/>
    </row>
    <row r="5" spans="1:47" x14ac:dyDescent="0.2">
      <c r="A5" s="12" t="s">
        <v>75</v>
      </c>
      <c r="B5" s="56" t="s">
        <v>86</v>
      </c>
      <c r="C5" s="6"/>
      <c r="D5" s="53"/>
      <c r="E5" s="6"/>
      <c r="F5" s="6"/>
      <c r="G5" s="6"/>
      <c r="H5" s="6"/>
      <c r="I5" s="6"/>
      <c r="J5" s="6"/>
      <c r="K5" s="6"/>
      <c r="L5" s="6"/>
      <c r="M5" s="6"/>
      <c r="N5" s="7"/>
      <c r="O5" s="6"/>
      <c r="P5" s="7"/>
      <c r="Q5" s="7"/>
      <c r="R5" s="6"/>
      <c r="S5" s="49"/>
      <c r="T5" s="6"/>
      <c r="V5" s="6"/>
      <c r="W5" s="6"/>
      <c r="X5" s="6"/>
      <c r="Y5" s="6"/>
      <c r="Z5" s="6"/>
      <c r="AA5" s="6"/>
      <c r="AB5" s="6"/>
      <c r="AC5" s="6"/>
      <c r="AD5" s="6"/>
      <c r="AE5" s="6"/>
      <c r="AG5" s="6"/>
      <c r="AH5" s="6"/>
      <c r="AO5" s="67"/>
      <c r="AP5" s="67"/>
      <c r="AQ5" s="67"/>
      <c r="AR5" s="67"/>
      <c r="AS5" s="67"/>
      <c r="AU5" s="6"/>
    </row>
    <row r="6" spans="1:47" x14ac:dyDescent="0.2">
      <c r="A6" s="12" t="s">
        <v>80</v>
      </c>
      <c r="B6" s="56" t="s">
        <v>86</v>
      </c>
      <c r="C6" s="6"/>
      <c r="D6" s="53"/>
      <c r="E6" s="6"/>
      <c r="F6" s="12" t="s">
        <v>11</v>
      </c>
      <c r="G6" s="6"/>
      <c r="H6" s="149"/>
      <c r="I6" s="6"/>
      <c r="J6" s="45"/>
      <c r="K6" s="43"/>
      <c r="L6" s="25"/>
      <c r="M6" s="25"/>
      <c r="N6" s="46" t="s">
        <v>87</v>
      </c>
      <c r="O6" s="6"/>
      <c r="P6" s="55">
        <f>AF33</f>
        <v>0</v>
      </c>
      <c r="R6" s="6"/>
      <c r="S6" s="49"/>
      <c r="T6" s="6"/>
      <c r="U6" s="12" t="s">
        <v>11</v>
      </c>
      <c r="V6" s="25"/>
      <c r="W6" s="42"/>
      <c r="X6" s="12" t="s">
        <v>53</v>
      </c>
      <c r="Y6" s="6"/>
      <c r="Z6" s="6"/>
      <c r="AA6" s="6"/>
      <c r="AB6" s="6"/>
      <c r="AC6" s="6"/>
      <c r="AD6" s="6"/>
      <c r="AE6" s="6"/>
      <c r="AF6" s="11" t="str">
        <f>IF(LEN(H6)&gt;1, H6, "---")</f>
        <v>---</v>
      </c>
      <c r="AG6" s="6"/>
      <c r="AH6" s="6"/>
      <c r="AI6" s="78" t="s">
        <v>90</v>
      </c>
      <c r="AJ6" s="79"/>
      <c r="AK6" s="79"/>
      <c r="AL6" s="79"/>
      <c r="AM6" s="79"/>
      <c r="AN6" s="79"/>
      <c r="AO6" s="80"/>
      <c r="AP6" s="80"/>
      <c r="AQ6" s="80"/>
      <c r="AR6" s="80"/>
      <c r="AS6" s="80"/>
      <c r="AT6" s="81"/>
      <c r="AU6" s="6"/>
    </row>
    <row r="7" spans="1:47" x14ac:dyDescent="0.2">
      <c r="A7" s="12" t="s">
        <v>78</v>
      </c>
      <c r="B7" s="56" t="s">
        <v>109</v>
      </c>
      <c r="C7" s="6"/>
      <c r="D7" s="53"/>
      <c r="E7" s="6"/>
      <c r="F7" s="12" t="s">
        <v>12</v>
      </c>
      <c r="G7" s="6"/>
      <c r="H7" s="149"/>
      <c r="I7" s="6"/>
      <c r="K7" s="6"/>
      <c r="L7" s="6"/>
      <c r="M7" s="6"/>
      <c r="N7" s="7"/>
      <c r="O7" s="6"/>
      <c r="P7" s="7"/>
      <c r="Q7" s="7"/>
      <c r="R7" s="6"/>
      <c r="S7" s="49"/>
      <c r="T7" s="6"/>
      <c r="U7" s="12" t="s">
        <v>12</v>
      </c>
      <c r="V7" s="25"/>
      <c r="W7" s="42"/>
      <c r="X7" s="12" t="s">
        <v>54</v>
      </c>
      <c r="Y7" s="6"/>
      <c r="Z7" s="6"/>
      <c r="AA7" s="6"/>
      <c r="AB7" s="6"/>
      <c r="AC7" s="6"/>
      <c r="AD7" s="6"/>
      <c r="AE7" s="6"/>
      <c r="AF7" s="11" t="str">
        <f>IF(LEN(H7)&gt;1, H7, "---")</f>
        <v>---</v>
      </c>
      <c r="AG7" s="6"/>
      <c r="AH7" s="6"/>
      <c r="AI7" s="71" t="s">
        <v>88</v>
      </c>
      <c r="AJ7" s="72" t="str">
        <f>$AF$6</f>
        <v>---</v>
      </c>
      <c r="AK7" s="72" t="str">
        <f>$AF$7</f>
        <v>---</v>
      </c>
      <c r="AL7" s="72" t="str">
        <f>$AF$9 &amp; $AF$10</f>
        <v>---</v>
      </c>
      <c r="AM7" s="73" t="str">
        <f>$AF$11</f>
        <v>???</v>
      </c>
      <c r="AN7" s="74">
        <f>$AF$13</f>
        <v>0</v>
      </c>
      <c r="AO7" s="57"/>
      <c r="AP7" s="75">
        <f>$H$14</f>
        <v>0</v>
      </c>
      <c r="AQ7" s="20"/>
      <c r="AR7" s="20"/>
      <c r="AS7" s="76"/>
      <c r="AT7" s="77"/>
      <c r="AU7" s="6"/>
    </row>
    <row r="8" spans="1:47" ht="4.5" customHeight="1" x14ac:dyDescent="0.2">
      <c r="B8" s="8"/>
      <c r="C8" s="6"/>
      <c r="D8" s="53"/>
      <c r="E8" s="6"/>
      <c r="F8" s="6"/>
      <c r="G8" s="6"/>
      <c r="H8" s="6"/>
      <c r="I8" s="6"/>
      <c r="K8" s="6"/>
      <c r="L8" s="6"/>
      <c r="M8" s="6"/>
      <c r="N8" s="7"/>
      <c r="O8" s="6"/>
      <c r="P8" s="7"/>
      <c r="Q8" s="7"/>
      <c r="R8" s="6"/>
      <c r="S8" s="49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G8" s="6"/>
      <c r="AH8" s="6"/>
      <c r="AI8" s="67"/>
      <c r="AO8" s="67"/>
      <c r="AP8" s="67"/>
      <c r="AQ8" s="67"/>
      <c r="AR8" s="67"/>
      <c r="AS8" s="67"/>
      <c r="AU8" s="6"/>
    </row>
    <row r="9" spans="1:47" x14ac:dyDescent="0.2">
      <c r="A9" s="12" t="s">
        <v>77</v>
      </c>
      <c r="B9" s="56" t="s">
        <v>109</v>
      </c>
      <c r="C9" s="6"/>
      <c r="D9" s="53"/>
      <c r="E9" s="6"/>
      <c r="F9" s="12" t="s">
        <v>17</v>
      </c>
      <c r="G9" s="6"/>
      <c r="H9" s="149"/>
      <c r="I9" s="6"/>
      <c r="K9" s="6"/>
      <c r="L9" s="6"/>
      <c r="M9" s="6"/>
      <c r="N9" s="7"/>
      <c r="O9" s="6"/>
      <c r="P9" s="7"/>
      <c r="Q9" s="7"/>
      <c r="R9" s="6"/>
      <c r="S9" s="49"/>
      <c r="T9" s="6"/>
      <c r="U9" s="12" t="s">
        <v>17</v>
      </c>
      <c r="V9" s="25"/>
      <c r="W9" s="42"/>
      <c r="X9" s="12" t="s">
        <v>55</v>
      </c>
      <c r="Y9" s="6"/>
      <c r="AE9" s="6"/>
      <c r="AF9" s="11" t="str">
        <f>IF(LEN(H9)&gt;1, H9, "---")</f>
        <v>---</v>
      </c>
      <c r="AG9" s="6"/>
      <c r="AH9" s="6"/>
      <c r="AI9" s="67"/>
      <c r="AU9" s="6"/>
    </row>
    <row r="10" spans="1:47" x14ac:dyDescent="0.2">
      <c r="A10" s="12" t="s">
        <v>76</v>
      </c>
      <c r="B10" s="56" t="s">
        <v>86</v>
      </c>
      <c r="C10" s="6"/>
      <c r="D10" s="53"/>
      <c r="E10" s="6"/>
      <c r="F10" s="12" t="s">
        <v>16</v>
      </c>
      <c r="G10" s="6"/>
      <c r="H10" s="149"/>
      <c r="I10" s="6"/>
      <c r="K10" s="45"/>
      <c r="L10" s="25"/>
      <c r="M10" s="26"/>
      <c r="N10" s="46" t="s">
        <v>13</v>
      </c>
      <c r="O10" s="6"/>
      <c r="P10" s="48"/>
      <c r="Q10" s="7"/>
      <c r="R10" s="6"/>
      <c r="S10" s="49"/>
      <c r="T10" s="6"/>
      <c r="U10" s="12" t="s">
        <v>16</v>
      </c>
      <c r="V10" s="25"/>
      <c r="W10" s="42"/>
      <c r="X10" s="12" t="s">
        <v>26</v>
      </c>
      <c r="Y10" s="6"/>
      <c r="Z10" s="45"/>
      <c r="AA10" s="25"/>
      <c r="AB10" s="26"/>
      <c r="AC10" s="46" t="s">
        <v>13</v>
      </c>
      <c r="AD10" s="47" t="s">
        <v>27</v>
      </c>
      <c r="AE10" s="6"/>
      <c r="AF10" s="11" t="str">
        <f>IF(LEN(P10)&gt;1, " / " &amp; P10, "")</f>
        <v/>
      </c>
      <c r="AG10" s="6"/>
      <c r="AH10" s="6"/>
      <c r="AI10" s="67"/>
      <c r="AO10" s="67"/>
      <c r="AQ10" s="68"/>
      <c r="AU10" s="6"/>
    </row>
    <row r="11" spans="1:47" x14ac:dyDescent="0.2">
      <c r="A11" s="12" t="s">
        <v>79</v>
      </c>
      <c r="B11" s="56" t="s">
        <v>86</v>
      </c>
      <c r="C11" s="6"/>
      <c r="D11" s="53"/>
      <c r="E11" s="6"/>
      <c r="F11" s="12" t="s">
        <v>14</v>
      </c>
      <c r="G11" s="6"/>
      <c r="H11" s="149"/>
      <c r="I11" s="6"/>
      <c r="K11" s="45"/>
      <c r="L11" s="25"/>
      <c r="M11" s="26"/>
      <c r="N11" s="46" t="s">
        <v>13</v>
      </c>
      <c r="O11" s="6"/>
      <c r="P11" s="48"/>
      <c r="Q11" s="7"/>
      <c r="R11" s="6"/>
      <c r="S11" s="49"/>
      <c r="T11" s="6"/>
      <c r="U11" s="12" t="s">
        <v>14</v>
      </c>
      <c r="V11" s="25"/>
      <c r="W11" s="42"/>
      <c r="X11" s="12" t="s">
        <v>28</v>
      </c>
      <c r="Y11" s="6"/>
      <c r="Z11" s="45"/>
      <c r="AA11" s="25"/>
      <c r="AB11" s="26"/>
      <c r="AC11" s="46" t="s">
        <v>13</v>
      </c>
      <c r="AD11" s="47" t="s">
        <v>9</v>
      </c>
      <c r="AE11" s="6"/>
      <c r="AF11" s="11" t="str">
        <f>IF(LEN(P11)&gt;1,  P11, "???")</f>
        <v>???</v>
      </c>
      <c r="AG11" s="6"/>
      <c r="AH11" s="6"/>
      <c r="AI11" s="67"/>
      <c r="AO11" s="67"/>
      <c r="AQ11" s="68"/>
      <c r="AS11" s="67"/>
      <c r="AU11" s="6"/>
    </row>
    <row r="12" spans="1:47" ht="4.5" customHeight="1" x14ac:dyDescent="0.2">
      <c r="B12" s="8"/>
      <c r="C12" s="6"/>
      <c r="D12" s="53"/>
      <c r="E12" s="6"/>
      <c r="F12" s="6"/>
      <c r="G12" s="6"/>
      <c r="H12" s="6"/>
      <c r="I12" s="6"/>
      <c r="K12" s="6"/>
      <c r="L12" s="6"/>
      <c r="M12" s="6"/>
      <c r="N12" s="7"/>
      <c r="O12" s="6"/>
      <c r="P12" s="7"/>
      <c r="Q12" s="7"/>
      <c r="R12" s="6"/>
      <c r="S12" s="49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G12" s="6"/>
      <c r="AH12" s="6"/>
      <c r="AI12" s="67"/>
      <c r="AO12" s="67"/>
      <c r="AP12" s="67"/>
      <c r="AQ12" s="67"/>
      <c r="AR12" s="67"/>
      <c r="AS12" s="67"/>
      <c r="AU12" s="6"/>
    </row>
    <row r="13" spans="1:47" x14ac:dyDescent="0.2">
      <c r="A13" s="35" t="s">
        <v>81</v>
      </c>
      <c r="B13" s="56" t="s">
        <v>109</v>
      </c>
      <c r="C13" s="6"/>
      <c r="D13" s="53"/>
      <c r="E13" s="6"/>
      <c r="F13" s="12" t="s">
        <v>15</v>
      </c>
      <c r="G13" s="6"/>
      <c r="H13" s="149"/>
      <c r="K13" s="24"/>
      <c r="L13" s="25"/>
      <c r="M13" s="25"/>
      <c r="N13" s="46" t="s">
        <v>62</v>
      </c>
      <c r="O13" s="6"/>
      <c r="P13" s="2" t="str">
        <f>IF(H13&gt;1900, IF(($A$2-H13)&lt;17, "U17", IF(($A$2-H13)&lt;21, "U21", "")),"")</f>
        <v/>
      </c>
      <c r="Q13" s="7"/>
      <c r="R13" s="6"/>
      <c r="S13" s="49"/>
      <c r="T13" s="6"/>
      <c r="U13" s="12" t="s">
        <v>15</v>
      </c>
      <c r="V13" s="25"/>
      <c r="W13" s="42"/>
      <c r="X13" s="41">
        <v>1980</v>
      </c>
      <c r="Y13" s="6"/>
      <c r="Z13" s="24"/>
      <c r="AA13" s="25"/>
      <c r="AB13" s="25"/>
      <c r="AC13" s="46" t="s">
        <v>62</v>
      </c>
      <c r="AD13" s="2"/>
      <c r="AE13" s="6"/>
      <c r="AF13" s="11">
        <f>IF(H13&gt;1900, H13, 0)</f>
        <v>0</v>
      </c>
      <c r="AG13" s="6"/>
      <c r="AH13" s="6"/>
      <c r="AI13" s="67"/>
      <c r="AL13" s="69"/>
      <c r="AO13" s="67"/>
      <c r="AP13" s="67"/>
      <c r="AQ13" s="68"/>
      <c r="AR13" s="70"/>
      <c r="AS13" s="67"/>
      <c r="AU13" s="6"/>
    </row>
    <row r="14" spans="1:47" x14ac:dyDescent="0.2">
      <c r="A14" s="35" t="s">
        <v>82</v>
      </c>
      <c r="B14" s="56" t="s">
        <v>86</v>
      </c>
      <c r="C14" s="6"/>
      <c r="D14" s="53"/>
      <c r="E14" s="6"/>
      <c r="F14" s="12" t="s">
        <v>18</v>
      </c>
      <c r="G14" s="6"/>
      <c r="H14" s="149"/>
      <c r="I14" s="6"/>
      <c r="K14" s="6"/>
      <c r="L14" s="6"/>
      <c r="M14" s="6"/>
      <c r="N14" s="7"/>
      <c r="O14" s="6"/>
      <c r="P14" s="7"/>
      <c r="Q14" s="7"/>
      <c r="R14" s="6"/>
      <c r="S14" s="49"/>
      <c r="T14" s="6"/>
      <c r="U14" s="12" t="s">
        <v>18</v>
      </c>
      <c r="V14" s="43"/>
      <c r="W14" s="44"/>
      <c r="X14" s="12" t="s">
        <v>56</v>
      </c>
      <c r="AE14" s="6"/>
      <c r="AG14" s="6"/>
      <c r="AH14" s="6"/>
      <c r="AI14" s="67"/>
      <c r="AU14" s="6"/>
    </row>
    <row r="15" spans="1:47" x14ac:dyDescent="0.2">
      <c r="A15" s="35" t="s">
        <v>83</v>
      </c>
      <c r="B15" s="56" t="s">
        <v>109</v>
      </c>
      <c r="C15" s="6"/>
      <c r="D15" s="53"/>
      <c r="E15" s="6"/>
      <c r="F15" s="6"/>
      <c r="G15" s="6"/>
      <c r="H15" s="6"/>
      <c r="I15" s="6"/>
      <c r="J15" s="6"/>
      <c r="K15" s="6"/>
      <c r="L15" s="6"/>
      <c r="M15" s="6"/>
      <c r="N15" s="7"/>
      <c r="O15" s="6"/>
      <c r="P15" s="7"/>
      <c r="Q15" s="7"/>
      <c r="R15" s="6"/>
      <c r="S15" s="49"/>
      <c r="T15" s="6"/>
      <c r="AA15" s="8"/>
      <c r="AB15" s="8"/>
      <c r="AC15" s="8"/>
      <c r="AD15" s="8"/>
      <c r="AE15" s="6"/>
      <c r="AG15" s="6"/>
      <c r="AH15" s="6"/>
      <c r="AO15" s="67"/>
      <c r="AP15" s="67"/>
      <c r="AQ15" s="67"/>
      <c r="AR15" s="67"/>
      <c r="AS15" s="67"/>
      <c r="AT15" s="67"/>
      <c r="AU15" s="6"/>
    </row>
    <row r="16" spans="1:47" s="117" customFormat="1" ht="15.75" x14ac:dyDescent="0.25">
      <c r="A16" s="110"/>
      <c r="B16" s="111"/>
      <c r="C16" s="110"/>
      <c r="D16" s="6"/>
      <c r="E16" s="110"/>
      <c r="F16" s="113" t="s">
        <v>92</v>
      </c>
      <c r="G16" s="114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0"/>
      <c r="S16" s="115"/>
      <c r="T16" s="110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0"/>
      <c r="AF16" s="116"/>
      <c r="AG16" s="110"/>
      <c r="AU16" s="110"/>
    </row>
    <row r="17" spans="1:47" ht="4.5" customHeight="1" x14ac:dyDescent="0.2"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6"/>
      <c r="P17" s="7"/>
      <c r="Q17" s="7"/>
      <c r="R17" s="6"/>
      <c r="S17" s="6"/>
      <c r="T17" s="6"/>
      <c r="AE17" s="6"/>
      <c r="AG17" s="6"/>
      <c r="AH17" s="6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6"/>
    </row>
    <row r="18" spans="1:47" x14ac:dyDescent="0.2">
      <c r="B18" s="8"/>
      <c r="C18" s="6"/>
      <c r="D18" s="6"/>
      <c r="E18" s="6"/>
      <c r="F18" s="90" t="s">
        <v>116</v>
      </c>
      <c r="G18" s="91"/>
      <c r="H18" s="91"/>
      <c r="I18" s="91"/>
      <c r="J18" s="91"/>
      <c r="K18" s="91"/>
      <c r="L18" s="91"/>
      <c r="M18" s="91"/>
      <c r="N18" s="150"/>
      <c r="O18" s="91"/>
      <c r="P18" s="150"/>
      <c r="Q18" s="151"/>
      <c r="R18" s="6"/>
      <c r="S18" s="6"/>
      <c r="T18" s="6"/>
      <c r="AE18" s="6"/>
      <c r="AG18" s="6"/>
      <c r="AH18" s="6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6"/>
    </row>
    <row r="19" spans="1:47" x14ac:dyDescent="0.2">
      <c r="B19" s="8"/>
      <c r="C19" s="6"/>
      <c r="D19" s="6"/>
      <c r="E19" s="6"/>
      <c r="F19" s="93" t="s">
        <v>117</v>
      </c>
      <c r="G19" s="94"/>
      <c r="H19" s="94"/>
      <c r="I19" s="94"/>
      <c r="J19" s="94"/>
      <c r="K19" s="94"/>
      <c r="L19" s="94"/>
      <c r="M19" s="94"/>
      <c r="N19" s="152"/>
      <c r="O19" s="94"/>
      <c r="P19" s="152"/>
      <c r="Q19" s="153"/>
      <c r="R19" s="6"/>
      <c r="S19" s="6"/>
      <c r="T19" s="6"/>
      <c r="AE19" s="6"/>
      <c r="AG19" s="6"/>
      <c r="AH19" s="6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6"/>
    </row>
    <row r="20" spans="1:47" ht="4.5" customHeight="1" x14ac:dyDescent="0.2"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6"/>
      <c r="P20" s="7"/>
      <c r="Q20" s="7"/>
      <c r="R20" s="6"/>
      <c r="S20" s="6"/>
      <c r="T20" s="6"/>
      <c r="AE20" s="6"/>
      <c r="AG20" s="6"/>
      <c r="AH20" s="6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6"/>
    </row>
    <row r="21" spans="1:47" x14ac:dyDescent="0.2">
      <c r="A21" s="6"/>
      <c r="B21" s="54"/>
      <c r="C21" s="6"/>
      <c r="D21" s="6"/>
      <c r="E21" s="6"/>
      <c r="F21" s="90" t="s">
        <v>94</v>
      </c>
      <c r="G21" s="91"/>
      <c r="H21" s="91"/>
      <c r="I21" s="91"/>
      <c r="J21" s="91"/>
      <c r="K21" s="92"/>
      <c r="L21" s="6"/>
      <c r="M21" s="177" t="s">
        <v>93</v>
      </c>
      <c r="N21" s="178"/>
      <c r="O21" s="178"/>
      <c r="P21" s="178"/>
      <c r="Q21" s="179"/>
      <c r="R21" s="6"/>
      <c r="S21" s="6"/>
      <c r="T21" s="6"/>
      <c r="U21" s="31"/>
      <c r="V21" s="6"/>
      <c r="W21" s="6"/>
      <c r="X21" s="6"/>
      <c r="Y21" s="6"/>
      <c r="Z21" s="6"/>
      <c r="AA21" s="7"/>
      <c r="AB21" s="7"/>
      <c r="AC21" s="7"/>
      <c r="AD21" s="7"/>
      <c r="AE21" s="6"/>
      <c r="AG21" s="6"/>
      <c r="AH21" s="6"/>
      <c r="AU21" s="6"/>
    </row>
    <row r="22" spans="1:47" x14ac:dyDescent="0.2">
      <c r="A22" s="6"/>
      <c r="B22" s="54"/>
      <c r="C22" s="6"/>
      <c r="D22" s="6"/>
      <c r="E22" s="6"/>
      <c r="F22" s="93" t="s">
        <v>95</v>
      </c>
      <c r="G22" s="94"/>
      <c r="H22" s="94"/>
      <c r="I22" s="94"/>
      <c r="J22" s="94"/>
      <c r="K22" s="95"/>
      <c r="L22" s="6"/>
      <c r="M22" s="180"/>
      <c r="N22" s="181"/>
      <c r="O22" s="181"/>
      <c r="P22" s="181"/>
      <c r="Q22" s="182"/>
      <c r="R22" s="6"/>
      <c r="S22" s="6"/>
      <c r="T22" s="6"/>
      <c r="U22" s="31"/>
      <c r="V22" s="6"/>
      <c r="W22" s="6"/>
      <c r="X22" s="6"/>
      <c r="Y22" s="6"/>
      <c r="Z22" s="6"/>
      <c r="AA22" s="7"/>
      <c r="AB22" s="7"/>
      <c r="AC22" s="7"/>
      <c r="AD22" s="7"/>
      <c r="AE22" s="6"/>
      <c r="AG22" s="6"/>
      <c r="AH22" s="6"/>
      <c r="AU22" s="6"/>
    </row>
    <row r="23" spans="1:47" ht="4.5" customHeight="1" x14ac:dyDescent="0.2">
      <c r="A23" s="6"/>
      <c r="B23" s="54"/>
      <c r="C23" s="6"/>
      <c r="D23" s="6"/>
      <c r="E23" s="6"/>
      <c r="F23" s="6"/>
      <c r="G23" s="6"/>
      <c r="H23" s="6"/>
      <c r="I23" s="6"/>
      <c r="K23" s="6"/>
      <c r="L23" s="6"/>
      <c r="M23" s="6"/>
      <c r="N23" s="7"/>
      <c r="O23" s="6"/>
      <c r="P23" s="7"/>
      <c r="Q23" s="7"/>
      <c r="R23" s="6"/>
      <c r="S23" s="6"/>
      <c r="T23" s="6"/>
      <c r="U23" s="31"/>
      <c r="V23" s="6"/>
      <c r="W23" s="6"/>
      <c r="X23" s="6"/>
      <c r="Y23" s="6"/>
      <c r="Z23" s="6"/>
      <c r="AA23" s="7"/>
      <c r="AB23" s="7"/>
      <c r="AC23" s="7"/>
      <c r="AD23" s="7"/>
      <c r="AE23" s="6"/>
      <c r="AG23" s="6"/>
      <c r="AH23" s="6"/>
      <c r="AU23" s="6"/>
    </row>
    <row r="24" spans="1:47" s="85" customFormat="1" ht="40.5" customHeight="1" x14ac:dyDescent="0.2">
      <c r="A24" s="82"/>
      <c r="B24" s="54"/>
      <c r="C24" s="82"/>
      <c r="D24" s="82"/>
      <c r="E24" s="82"/>
      <c r="F24" s="166" t="s">
        <v>111</v>
      </c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8"/>
      <c r="R24" s="82"/>
      <c r="S24" s="82"/>
      <c r="T24" s="82"/>
      <c r="U24" s="83"/>
      <c r="V24" s="82"/>
      <c r="W24" s="82"/>
      <c r="X24" s="82"/>
      <c r="Y24" s="82"/>
      <c r="Z24" s="82"/>
      <c r="AA24" s="84"/>
      <c r="AB24" s="84"/>
      <c r="AC24" s="84"/>
      <c r="AD24" s="84"/>
      <c r="AE24" s="82"/>
      <c r="AG24" s="82"/>
      <c r="AH24" s="82"/>
      <c r="AI24" s="86"/>
      <c r="AJ24" s="87"/>
      <c r="AK24" s="87"/>
      <c r="AL24" s="87"/>
      <c r="AM24" s="87"/>
      <c r="AN24" s="87"/>
      <c r="AO24" s="86"/>
      <c r="AP24" s="86"/>
      <c r="AQ24" s="86"/>
      <c r="AR24" s="86"/>
      <c r="AS24" s="86"/>
      <c r="AT24" s="86"/>
      <c r="AU24" s="82"/>
    </row>
    <row r="25" spans="1:47" s="85" customFormat="1" ht="27.75" customHeight="1" x14ac:dyDescent="0.2">
      <c r="A25" s="82"/>
      <c r="B25" s="54"/>
      <c r="C25" s="82"/>
      <c r="D25" s="82"/>
      <c r="E25" s="82"/>
      <c r="F25" s="169" t="s">
        <v>112</v>
      </c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1"/>
      <c r="R25" s="82"/>
      <c r="S25" s="82"/>
      <c r="T25" s="82"/>
      <c r="U25" s="83"/>
      <c r="V25" s="82"/>
      <c r="W25" s="82"/>
      <c r="X25" s="82"/>
      <c r="Y25" s="82"/>
      <c r="Z25" s="82"/>
      <c r="AA25" s="84"/>
      <c r="AB25" s="84"/>
      <c r="AC25" s="84"/>
      <c r="AD25" s="84"/>
      <c r="AE25" s="82"/>
      <c r="AG25" s="82"/>
      <c r="AH25" s="82"/>
      <c r="AI25" s="86"/>
      <c r="AJ25" s="87"/>
      <c r="AK25" s="87"/>
      <c r="AL25" s="87"/>
      <c r="AM25" s="87"/>
      <c r="AN25" s="87"/>
      <c r="AO25" s="86"/>
      <c r="AP25" s="86"/>
      <c r="AQ25" s="86"/>
      <c r="AR25" s="86"/>
      <c r="AS25" s="86"/>
      <c r="AT25" s="86"/>
      <c r="AU25" s="82"/>
    </row>
    <row r="26" spans="1:47" ht="4.5" customHeight="1" x14ac:dyDescent="0.2">
      <c r="A26" s="6"/>
      <c r="B26" s="54"/>
      <c r="C26" s="6"/>
      <c r="D26" s="6"/>
      <c r="E26" s="6"/>
      <c r="F26" s="6"/>
      <c r="G26" s="6"/>
      <c r="H26" s="6"/>
      <c r="I26" s="6"/>
      <c r="K26" s="6"/>
      <c r="L26" s="6"/>
      <c r="M26" s="6"/>
      <c r="N26" s="7"/>
      <c r="O26" s="6"/>
      <c r="P26" s="7"/>
      <c r="Q26" s="7"/>
      <c r="R26" s="6"/>
      <c r="S26" s="6"/>
      <c r="T26" s="6"/>
      <c r="U26" s="31"/>
      <c r="V26" s="6"/>
      <c r="W26" s="6"/>
      <c r="X26" s="6"/>
      <c r="Y26" s="6"/>
      <c r="Z26" s="6"/>
      <c r="AA26" s="7"/>
      <c r="AB26" s="7"/>
      <c r="AC26" s="7"/>
      <c r="AD26" s="7"/>
      <c r="AE26" s="6"/>
      <c r="AG26" s="6"/>
      <c r="AH26" s="6"/>
      <c r="AU26" s="6"/>
    </row>
    <row r="27" spans="1:47" s="85" customFormat="1" ht="40.5" customHeight="1" x14ac:dyDescent="0.2">
      <c r="A27" s="82"/>
      <c r="B27" s="54"/>
      <c r="C27" s="82"/>
      <c r="D27" s="82"/>
      <c r="E27" s="82"/>
      <c r="F27" s="166" t="s">
        <v>113</v>
      </c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8"/>
      <c r="R27" s="82"/>
      <c r="S27" s="82"/>
      <c r="T27" s="82"/>
      <c r="U27" s="83"/>
      <c r="V27" s="82"/>
      <c r="W27" s="82"/>
      <c r="X27" s="82"/>
      <c r="Y27" s="82"/>
      <c r="Z27" s="82"/>
      <c r="AA27" s="84"/>
      <c r="AB27" s="84"/>
      <c r="AC27" s="84"/>
      <c r="AD27" s="84"/>
      <c r="AE27" s="82"/>
      <c r="AG27" s="82"/>
      <c r="AH27" s="58"/>
      <c r="AI27" s="58"/>
      <c r="AJ27" s="58" t="s">
        <v>0</v>
      </c>
      <c r="AK27" s="58" t="s">
        <v>1</v>
      </c>
      <c r="AL27" s="58" t="s">
        <v>7</v>
      </c>
      <c r="AM27" s="59" t="s">
        <v>8</v>
      </c>
      <c r="AN27" s="158" t="s">
        <v>5</v>
      </c>
      <c r="AO27" s="159"/>
      <c r="AP27" s="60"/>
      <c r="AQ27" s="61"/>
      <c r="AR27" s="61"/>
      <c r="AS27" s="61" t="s">
        <v>4</v>
      </c>
      <c r="AT27" s="61" t="s">
        <v>31</v>
      </c>
      <c r="AU27" s="82"/>
    </row>
    <row r="28" spans="1:47" s="85" customFormat="1" ht="40.5" customHeight="1" x14ac:dyDescent="0.2">
      <c r="A28" s="82"/>
      <c r="B28" s="54"/>
      <c r="C28" s="82"/>
      <c r="D28" s="82"/>
      <c r="E28" s="82"/>
      <c r="F28" s="169" t="s">
        <v>114</v>
      </c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1"/>
      <c r="R28" s="82"/>
      <c r="S28" s="82"/>
      <c r="T28" s="82"/>
      <c r="U28" s="83"/>
      <c r="V28" s="82"/>
      <c r="W28" s="82"/>
      <c r="X28" s="82"/>
      <c r="Y28" s="82"/>
      <c r="Z28" s="82"/>
      <c r="AA28" s="84"/>
      <c r="AB28" s="84"/>
      <c r="AC28" s="84"/>
      <c r="AD28" s="84"/>
      <c r="AE28" s="82"/>
      <c r="AG28" s="82"/>
      <c r="AO28" s="61" t="s">
        <v>103</v>
      </c>
      <c r="AU28" s="82"/>
    </row>
    <row r="29" spans="1:47" ht="4.5" customHeight="1" x14ac:dyDescent="0.2">
      <c r="A29" s="6"/>
      <c r="B29" s="54"/>
      <c r="C29" s="6"/>
      <c r="D29" s="6"/>
      <c r="E29" s="6"/>
      <c r="F29" s="6"/>
      <c r="G29" s="6"/>
      <c r="H29" s="6"/>
      <c r="I29" s="6"/>
      <c r="K29" s="6"/>
      <c r="L29" s="6"/>
      <c r="M29" s="6"/>
      <c r="N29" s="7"/>
      <c r="O29" s="6"/>
      <c r="P29" s="7"/>
      <c r="Q29" s="7"/>
      <c r="R29" s="6"/>
      <c r="S29" s="6"/>
      <c r="T29" s="6"/>
      <c r="U29" s="31"/>
      <c r="V29" s="6"/>
      <c r="W29" s="6"/>
      <c r="X29" s="6"/>
      <c r="Y29" s="6"/>
      <c r="Z29" s="6"/>
      <c r="AA29" s="7"/>
      <c r="AB29" s="7"/>
      <c r="AC29" s="7"/>
      <c r="AD29" s="7"/>
      <c r="AE29" s="6"/>
      <c r="AG29" s="6"/>
      <c r="AH29" s="6"/>
      <c r="AU29" s="6"/>
    </row>
    <row r="30" spans="1:47" x14ac:dyDescent="0.2">
      <c r="A30" s="6"/>
      <c r="B30" s="54"/>
      <c r="C30" s="6"/>
      <c r="D30" s="6"/>
      <c r="E30" s="6"/>
      <c r="F30" s="90" t="s">
        <v>96</v>
      </c>
      <c r="G30" s="91"/>
      <c r="H30" s="91"/>
      <c r="I30" s="91"/>
      <c r="J30" s="91"/>
      <c r="K30" s="92"/>
      <c r="L30" s="6"/>
      <c r="M30" s="160" t="s">
        <v>110</v>
      </c>
      <c r="N30" s="161"/>
      <c r="O30" s="161"/>
      <c r="P30" s="161"/>
      <c r="Q30" s="162"/>
      <c r="R30" s="6"/>
      <c r="S30" s="6"/>
      <c r="T30" s="6"/>
      <c r="U30" s="31"/>
      <c r="V30" s="6"/>
      <c r="W30" s="6"/>
      <c r="X30" s="6"/>
      <c r="Y30" s="6"/>
      <c r="Z30" s="6"/>
      <c r="AA30" s="7"/>
      <c r="AB30" s="7"/>
      <c r="AC30" s="7"/>
      <c r="AD30" s="7"/>
      <c r="AE30" s="6"/>
      <c r="AG30" s="6"/>
      <c r="AJ30" s="145" t="s">
        <v>104</v>
      </c>
      <c r="AK30" s="146" t="s">
        <v>105</v>
      </c>
      <c r="AL30" s="146"/>
      <c r="AM30" s="146"/>
      <c r="AN30" s="146"/>
      <c r="AO30" s="147"/>
      <c r="AP30" s="147"/>
      <c r="AQ30" s="147"/>
      <c r="AR30" s="147"/>
      <c r="AS30" s="147"/>
      <c r="AT30" s="148"/>
      <c r="AU30" s="6"/>
    </row>
    <row r="31" spans="1:47" x14ac:dyDescent="0.2">
      <c r="A31" s="6"/>
      <c r="B31" s="54"/>
      <c r="C31" s="6"/>
      <c r="D31" s="6"/>
      <c r="E31" s="6"/>
      <c r="F31" s="93" t="s">
        <v>97</v>
      </c>
      <c r="G31" s="94"/>
      <c r="H31" s="94"/>
      <c r="I31" s="94"/>
      <c r="J31" s="94"/>
      <c r="K31" s="95"/>
      <c r="L31" s="6"/>
      <c r="M31" s="163"/>
      <c r="N31" s="164"/>
      <c r="O31" s="164"/>
      <c r="P31" s="164"/>
      <c r="Q31" s="165"/>
      <c r="R31" s="6"/>
      <c r="S31" s="6"/>
      <c r="T31" s="6"/>
      <c r="U31" s="31"/>
      <c r="V31" s="6"/>
      <c r="W31" s="6"/>
      <c r="X31" s="6"/>
      <c r="Y31" s="6"/>
      <c r="Z31" s="6"/>
      <c r="AA31" s="7"/>
      <c r="AB31" s="7"/>
      <c r="AC31" s="7"/>
      <c r="AD31" s="7"/>
      <c r="AE31" s="6"/>
      <c r="AG31" s="6"/>
      <c r="AH31" s="6"/>
      <c r="AJ31" s="154"/>
      <c r="AK31" s="155" t="s">
        <v>106</v>
      </c>
      <c r="AL31" s="155" t="s">
        <v>107</v>
      </c>
      <c r="AM31" s="155"/>
      <c r="AN31" s="155"/>
      <c r="AO31" s="156"/>
      <c r="AP31" s="156"/>
      <c r="AQ31" s="156"/>
      <c r="AR31" s="156"/>
      <c r="AS31" s="156"/>
      <c r="AT31" s="157"/>
      <c r="AU31" s="6"/>
    </row>
    <row r="32" spans="1:47" x14ac:dyDescent="0.2">
      <c r="A32" s="6"/>
      <c r="B32" s="54"/>
      <c r="C32" s="6"/>
      <c r="D32" s="6"/>
      <c r="E32" s="6"/>
      <c r="F32" s="6"/>
      <c r="G32" s="6"/>
      <c r="H32" s="6"/>
      <c r="I32" s="6"/>
      <c r="K32" s="6"/>
      <c r="L32" s="6"/>
      <c r="M32" s="6"/>
      <c r="N32" s="7"/>
      <c r="O32" s="6"/>
      <c r="P32" s="7"/>
      <c r="Q32" s="7"/>
      <c r="R32" s="6"/>
      <c r="S32" s="6"/>
      <c r="T32" s="6"/>
      <c r="U32" s="31"/>
      <c r="V32" s="6"/>
      <c r="W32" s="6"/>
      <c r="X32" s="6"/>
      <c r="Y32" s="6"/>
      <c r="Z32" s="6"/>
      <c r="AA32" s="7"/>
      <c r="AB32" s="7"/>
      <c r="AC32" s="7"/>
      <c r="AD32" s="7"/>
      <c r="AE32" s="6"/>
      <c r="AG32" s="6"/>
      <c r="AH32" s="6"/>
      <c r="AU32" s="6"/>
    </row>
    <row r="33" spans="1:47" s="117" customFormat="1" ht="15.75" x14ac:dyDescent="0.25">
      <c r="A33" s="116" t="s">
        <v>85</v>
      </c>
      <c r="B33" s="97"/>
      <c r="C33" s="110"/>
      <c r="D33" s="110"/>
      <c r="E33" s="110"/>
      <c r="F33" s="113" t="s">
        <v>57</v>
      </c>
      <c r="G33" s="114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0"/>
      <c r="S33" s="110"/>
      <c r="T33" s="110"/>
      <c r="U33" s="118"/>
      <c r="V33" s="110"/>
      <c r="W33" s="110"/>
      <c r="X33" s="110"/>
      <c r="Y33" s="110"/>
      <c r="Z33" s="110"/>
      <c r="AA33" s="119"/>
      <c r="AB33" s="119"/>
      <c r="AC33" s="119"/>
      <c r="AD33" s="119"/>
      <c r="AE33" s="110"/>
      <c r="AF33" s="120">
        <f>SUM(AF36:AF105)</f>
        <v>0</v>
      </c>
      <c r="AG33" s="110"/>
      <c r="AH33" s="110"/>
      <c r="AI33" s="121"/>
      <c r="AJ33" s="122"/>
      <c r="AK33" s="122"/>
      <c r="AL33" s="122"/>
      <c r="AM33" s="122"/>
      <c r="AN33" s="122"/>
      <c r="AO33" s="121"/>
      <c r="AP33" s="121"/>
      <c r="AQ33" s="121"/>
      <c r="AR33" s="121"/>
      <c r="AS33" s="121"/>
      <c r="AT33" s="121"/>
      <c r="AU33" s="110"/>
    </row>
    <row r="34" spans="1:47" ht="4.5" customHeight="1" x14ac:dyDescent="0.2">
      <c r="A34" s="65"/>
      <c r="B34" s="9" t="s">
        <v>86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6"/>
      <c r="P34" s="7"/>
      <c r="Q34" s="7"/>
      <c r="R34" s="6"/>
      <c r="S34" s="6"/>
      <c r="T34" s="6"/>
      <c r="AE34" s="6"/>
      <c r="AG34" s="6"/>
      <c r="AH34" s="6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6"/>
    </row>
    <row r="35" spans="1:47" ht="3" customHeight="1" x14ac:dyDescent="0.2">
      <c r="A35" s="6"/>
      <c r="B35" s="50" t="str">
        <f>B$5</f>
        <v>J</v>
      </c>
      <c r="C35" s="6"/>
      <c r="D35" s="6"/>
      <c r="E35" s="6"/>
      <c r="F35" s="49"/>
      <c r="G35" s="49"/>
      <c r="H35" s="49"/>
      <c r="I35" s="49"/>
      <c r="J35" s="49"/>
      <c r="K35" s="49"/>
      <c r="L35" s="49"/>
      <c r="M35" s="49"/>
      <c r="N35" s="50"/>
      <c r="O35" s="49"/>
      <c r="P35" s="50"/>
      <c r="Q35" s="50"/>
      <c r="R35" s="6"/>
      <c r="S35" s="6"/>
      <c r="T35" s="6"/>
      <c r="AE35" s="6"/>
      <c r="AF35" s="50"/>
      <c r="AG35" s="6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6"/>
    </row>
    <row r="36" spans="1:47" ht="4.5" customHeight="1" x14ac:dyDescent="0.2">
      <c r="A36" s="6"/>
      <c r="B36" s="9" t="str">
        <f t="shared" ref="B36:B40" si="0">B$5</f>
        <v>J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7"/>
      <c r="Q36" s="7"/>
      <c r="R36" s="6"/>
      <c r="S36" s="6"/>
      <c r="T36" s="6"/>
      <c r="AE36" s="6"/>
      <c r="AG36" s="6"/>
      <c r="AH36" s="6"/>
      <c r="AI36" s="9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6"/>
    </row>
    <row r="37" spans="1:47" s="16" customFormat="1" ht="12.75" customHeight="1" x14ac:dyDescent="0.2">
      <c r="A37" s="10"/>
      <c r="B37" s="9" t="str">
        <f t="shared" si="0"/>
        <v>J</v>
      </c>
      <c r="C37" s="10"/>
      <c r="D37" s="10"/>
      <c r="E37" s="10"/>
      <c r="F37" s="140" t="s">
        <v>20</v>
      </c>
      <c r="G37" s="10"/>
      <c r="H37" s="12" t="s">
        <v>21</v>
      </c>
      <c r="I37" s="38"/>
      <c r="J37" s="39"/>
      <c r="K37" s="3"/>
      <c r="L37" s="10"/>
      <c r="M37" s="10"/>
      <c r="N37" s="62"/>
      <c r="O37" s="40"/>
      <c r="P37" s="63" t="s">
        <v>89</v>
      </c>
      <c r="Q37" s="64"/>
      <c r="R37" s="10"/>
      <c r="S37" s="10"/>
      <c r="T37" s="10"/>
      <c r="U37" s="9"/>
      <c r="V37" s="8"/>
      <c r="W37" s="8"/>
      <c r="X37" s="8"/>
      <c r="AE37" s="10"/>
      <c r="AF37" s="14">
        <f>IF(K37&gt;0, 1, 0)</f>
        <v>0</v>
      </c>
      <c r="AG37" s="10"/>
      <c r="AH37" s="32" t="str">
        <f>F37</f>
        <v>Gewehr 10m</v>
      </c>
      <c r="AI37" s="32" t="s">
        <v>29</v>
      </c>
      <c r="AJ37" s="28" t="str">
        <f>$AF$6</f>
        <v>---</v>
      </c>
      <c r="AK37" s="28" t="str">
        <f>$AF$7</f>
        <v>---</v>
      </c>
      <c r="AL37" s="28" t="str">
        <f>$AF$9 &amp; $AF$10</f>
        <v>---</v>
      </c>
      <c r="AM37" s="2" t="str">
        <f>$AF$11</f>
        <v>???</v>
      </c>
      <c r="AN37" s="2">
        <f>$AF$13</f>
        <v>0</v>
      </c>
      <c r="AO37" s="143" t="str">
        <f>IF(AN37&gt;1900, IF(($A$2-AN37)&lt;17, "U17", IF(($A$2-AN37)&lt;21, "U21", "")),"")</f>
        <v/>
      </c>
      <c r="AP37" s="1"/>
      <c r="AQ37" s="1"/>
      <c r="AR37" s="1"/>
      <c r="AS37" s="29">
        <f>K37</f>
        <v>0</v>
      </c>
      <c r="AT37" s="29">
        <f>Q39</f>
        <v>0</v>
      </c>
      <c r="AU37" s="10"/>
    </row>
    <row r="38" spans="1:47" s="16" customFormat="1" ht="12.75" customHeight="1" x14ac:dyDescent="0.2">
      <c r="A38" s="10"/>
      <c r="B38" s="9" t="str">
        <f t="shared" si="0"/>
        <v>J</v>
      </c>
      <c r="C38" s="10"/>
      <c r="D38" s="10"/>
      <c r="E38" s="10"/>
      <c r="F38" s="141" t="s">
        <v>34</v>
      </c>
      <c r="G38" s="6"/>
      <c r="R38" s="10"/>
      <c r="S38" s="10"/>
      <c r="T38" s="10"/>
      <c r="U38" s="9"/>
      <c r="V38" s="8"/>
      <c r="W38" s="8"/>
      <c r="X38" s="8"/>
      <c r="AE38" s="10"/>
      <c r="AF38" s="17"/>
      <c r="AG38" s="10"/>
      <c r="AH38" s="10"/>
      <c r="AU38" s="10"/>
    </row>
    <row r="39" spans="1:47" ht="12.75" customHeight="1" x14ac:dyDescent="0.2">
      <c r="A39" s="6"/>
      <c r="B39" s="9" t="str">
        <f t="shared" si="0"/>
        <v>J</v>
      </c>
      <c r="C39" s="6"/>
      <c r="D39" s="6"/>
      <c r="E39" s="6"/>
      <c r="F39" s="142" t="s">
        <v>32</v>
      </c>
      <c r="H39" s="12" t="s">
        <v>22</v>
      </c>
      <c r="I39" s="6"/>
      <c r="J39" s="22" t="s">
        <v>23</v>
      </c>
      <c r="K39" s="3"/>
      <c r="L39" s="6"/>
      <c r="M39" s="23" t="s">
        <v>24</v>
      </c>
      <c r="N39" s="3"/>
      <c r="O39" s="6"/>
      <c r="P39" s="23" t="s">
        <v>25</v>
      </c>
      <c r="Q39" s="3"/>
      <c r="R39" s="6"/>
      <c r="S39" s="6"/>
      <c r="T39" s="6"/>
      <c r="AE39" s="6"/>
      <c r="AG39" s="6"/>
      <c r="AH39" s="6"/>
      <c r="AI39" s="32" t="s">
        <v>30</v>
      </c>
      <c r="AJ39" s="24" t="str">
        <f>F37 &amp; " " &amp; AK37 &amp; " " &amp; AJ37 &amp; ", " &amp;AL37 &amp; " (" &amp; AM37 &amp; ")"</f>
        <v>Gewehr 10m --- ---, --- (???)</v>
      </c>
      <c r="AK39" s="25"/>
      <c r="AL39" s="25"/>
      <c r="AM39" s="25"/>
      <c r="AN39" s="25"/>
      <c r="AO39" s="26"/>
      <c r="AP39" s="26"/>
      <c r="AQ39" s="26"/>
      <c r="AR39" s="26"/>
      <c r="AS39" s="26"/>
      <c r="AT39" s="27"/>
      <c r="AU39" s="6"/>
    </row>
    <row r="40" spans="1:47" ht="4.5" customHeight="1" x14ac:dyDescent="0.2">
      <c r="A40" s="6"/>
      <c r="B40" s="9" t="str">
        <f t="shared" si="0"/>
        <v>J</v>
      </c>
      <c r="C40" s="6"/>
      <c r="D40" s="6"/>
      <c r="E40" s="6"/>
      <c r="F40" s="6"/>
      <c r="G40" s="6"/>
      <c r="H40" s="6"/>
      <c r="I40" s="6"/>
      <c r="K40" s="6"/>
      <c r="L40" s="6"/>
      <c r="M40" s="6"/>
      <c r="N40" s="7"/>
      <c r="O40" s="6"/>
      <c r="P40" s="7"/>
      <c r="Q40" s="7"/>
      <c r="R40" s="6"/>
      <c r="S40" s="6"/>
      <c r="T40" s="6"/>
      <c r="AE40" s="6"/>
      <c r="AG40" s="6"/>
      <c r="AH40" s="6"/>
      <c r="AI40" s="31"/>
      <c r="AJ40" s="6"/>
      <c r="AK40" s="6"/>
      <c r="AL40" s="6"/>
      <c r="AM40" s="6"/>
      <c r="AN40" s="6"/>
      <c r="AO40" s="7"/>
      <c r="AP40" s="7"/>
      <c r="AQ40" s="7"/>
      <c r="AR40" s="7"/>
      <c r="AS40" s="7"/>
      <c r="AT40" s="7"/>
      <c r="AU40" s="6"/>
    </row>
    <row r="41" spans="1:47" ht="3" customHeight="1" x14ac:dyDescent="0.2">
      <c r="A41" s="6"/>
      <c r="B41" s="50" t="str">
        <f>B$6</f>
        <v>J</v>
      </c>
      <c r="C41" s="6"/>
      <c r="D41" s="6"/>
      <c r="E41" s="6"/>
      <c r="F41" s="49"/>
      <c r="G41" s="49"/>
      <c r="H41" s="49"/>
      <c r="I41" s="49"/>
      <c r="J41" s="49"/>
      <c r="K41" s="49"/>
      <c r="L41" s="49"/>
      <c r="M41" s="49"/>
      <c r="N41" s="50"/>
      <c r="O41" s="49"/>
      <c r="P41" s="50"/>
      <c r="Q41" s="50"/>
      <c r="R41" s="6"/>
      <c r="S41" s="6"/>
      <c r="T41" s="6"/>
      <c r="AE41" s="6"/>
      <c r="AF41" s="50"/>
      <c r="AG41" s="6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6"/>
    </row>
    <row r="42" spans="1:47" ht="4.5" customHeight="1" x14ac:dyDescent="0.2">
      <c r="A42" s="6"/>
      <c r="B42" s="9" t="str">
        <f t="shared" ref="B42:B46" si="1">B$6</f>
        <v>J</v>
      </c>
      <c r="C42" s="6"/>
      <c r="D42" s="6"/>
      <c r="E42" s="6"/>
      <c r="F42" s="6"/>
      <c r="G42" s="6"/>
      <c r="H42" s="6"/>
      <c r="I42" s="6"/>
      <c r="K42" s="6"/>
      <c r="L42" s="6"/>
      <c r="M42" s="6"/>
      <c r="N42" s="7"/>
      <c r="O42" s="6"/>
      <c r="P42" s="7"/>
      <c r="Q42" s="7"/>
      <c r="R42" s="6"/>
      <c r="S42" s="6"/>
      <c r="T42" s="6"/>
      <c r="AE42" s="6"/>
      <c r="AG42" s="6"/>
      <c r="AH42" s="6"/>
      <c r="AI42" s="31"/>
      <c r="AJ42" s="6"/>
      <c r="AK42" s="6"/>
      <c r="AL42" s="6"/>
      <c r="AM42" s="6"/>
      <c r="AN42" s="6"/>
      <c r="AO42" s="7"/>
      <c r="AP42" s="7"/>
      <c r="AQ42" s="7"/>
      <c r="AR42" s="7"/>
      <c r="AS42" s="7"/>
      <c r="AT42" s="7"/>
      <c r="AU42" s="6"/>
    </row>
    <row r="43" spans="1:47" ht="12.75" customHeight="1" x14ac:dyDescent="0.2">
      <c r="A43" s="6"/>
      <c r="B43" s="9" t="str">
        <f t="shared" si="1"/>
        <v>J</v>
      </c>
      <c r="C43" s="6"/>
      <c r="D43" s="6"/>
      <c r="E43" s="6"/>
      <c r="F43" s="140" t="s">
        <v>35</v>
      </c>
      <c r="G43" s="10"/>
      <c r="H43" s="12" t="s">
        <v>21</v>
      </c>
      <c r="I43" s="38"/>
      <c r="J43" s="39"/>
      <c r="K43" s="3"/>
      <c r="L43" s="10"/>
      <c r="M43" s="10"/>
      <c r="N43" s="62"/>
      <c r="O43" s="40"/>
      <c r="P43" s="63" t="s">
        <v>89</v>
      </c>
      <c r="Q43" s="64"/>
      <c r="R43" s="6"/>
      <c r="S43" s="6"/>
      <c r="T43" s="6"/>
      <c r="AE43" s="6"/>
      <c r="AF43" s="14">
        <f>IF(K43&gt;0, 1, 0)</f>
        <v>0</v>
      </c>
      <c r="AG43" s="6"/>
      <c r="AH43" s="32" t="str">
        <f>F43</f>
        <v>Gewehr 10m - Auflage</v>
      </c>
      <c r="AI43" s="32" t="s">
        <v>29</v>
      </c>
      <c r="AJ43" s="28" t="str">
        <f>$AF$6</f>
        <v>---</v>
      </c>
      <c r="AK43" s="28" t="str">
        <f>$AF$7</f>
        <v>---</v>
      </c>
      <c r="AL43" s="28" t="str">
        <f>$AF$9 &amp; $AF$10</f>
        <v>---</v>
      </c>
      <c r="AM43" s="2" t="str">
        <f>$AF$11</f>
        <v>???</v>
      </c>
      <c r="AN43" s="2">
        <f>$AF$13</f>
        <v>0</v>
      </c>
      <c r="AO43" s="143" t="str">
        <f>IF(AN43&gt;1900, IF(($A$2-AN43)&lt;17, "U17", IF(($A$2-AN43)&lt;21, "U21", "")),"")</f>
        <v/>
      </c>
      <c r="AP43" s="1"/>
      <c r="AQ43" s="1"/>
      <c r="AR43" s="1"/>
      <c r="AS43" s="29">
        <f>K43</f>
        <v>0</v>
      </c>
      <c r="AT43" s="29">
        <f>Q45</f>
        <v>0</v>
      </c>
      <c r="AU43" s="6"/>
    </row>
    <row r="44" spans="1:47" ht="12.75" customHeight="1" x14ac:dyDescent="0.2">
      <c r="A44" s="6"/>
      <c r="B44" s="9" t="str">
        <f t="shared" si="1"/>
        <v>J</v>
      </c>
      <c r="C44" s="6"/>
      <c r="D44" s="6"/>
      <c r="E44" s="6"/>
      <c r="F44" s="141" t="s">
        <v>36</v>
      </c>
      <c r="G44" s="6"/>
      <c r="R44" s="6"/>
      <c r="S44" s="6"/>
      <c r="T44" s="6"/>
      <c r="AE44" s="6"/>
      <c r="AG44" s="6"/>
      <c r="AH44" s="6"/>
      <c r="AI44" s="31"/>
      <c r="AJ44" s="6"/>
      <c r="AK44" s="6"/>
      <c r="AL44" s="6"/>
      <c r="AM44" s="6"/>
      <c r="AN44" s="6"/>
      <c r="AO44" s="7"/>
      <c r="AP44" s="7"/>
      <c r="AQ44" s="7"/>
      <c r="AR44" s="7"/>
      <c r="AS44" s="7"/>
      <c r="AT44" s="7"/>
      <c r="AU44" s="6"/>
    </row>
    <row r="45" spans="1:47" ht="12.75" customHeight="1" x14ac:dyDescent="0.2">
      <c r="A45" s="6"/>
      <c r="B45" s="9" t="str">
        <f t="shared" si="1"/>
        <v>J</v>
      </c>
      <c r="C45" s="6"/>
      <c r="D45" s="6"/>
      <c r="E45" s="6"/>
      <c r="F45" s="142" t="s">
        <v>33</v>
      </c>
      <c r="G45" s="6"/>
      <c r="H45" s="12" t="s">
        <v>22</v>
      </c>
      <c r="I45" s="6"/>
      <c r="J45" s="22" t="s">
        <v>37</v>
      </c>
      <c r="K45" s="3"/>
      <c r="L45" s="6"/>
      <c r="M45" s="23" t="s">
        <v>38</v>
      </c>
      <c r="N45" s="3"/>
      <c r="O45" s="6"/>
      <c r="P45" s="23" t="s">
        <v>39</v>
      </c>
      <c r="Q45" s="3"/>
      <c r="R45" s="6"/>
      <c r="S45" s="6"/>
      <c r="T45" s="6"/>
      <c r="AE45" s="6"/>
      <c r="AG45" s="6"/>
      <c r="AH45" s="6"/>
      <c r="AI45" s="32" t="s">
        <v>30</v>
      </c>
      <c r="AJ45" s="24" t="str">
        <f>F43 &amp; " " &amp; AK43 &amp; " " &amp; AJ43 &amp; ", " &amp;AL43 &amp; " (" &amp; AM43 &amp; ")"</f>
        <v>Gewehr 10m - Auflage --- ---, --- (???)</v>
      </c>
      <c r="AK45" s="25"/>
      <c r="AL45" s="25"/>
      <c r="AM45" s="25"/>
      <c r="AN45" s="25"/>
      <c r="AO45" s="26"/>
      <c r="AP45" s="26"/>
      <c r="AQ45" s="26"/>
      <c r="AR45" s="26"/>
      <c r="AS45" s="26"/>
      <c r="AT45" s="27"/>
      <c r="AU45" s="6"/>
    </row>
    <row r="46" spans="1:47" ht="4.5" customHeight="1" x14ac:dyDescent="0.2">
      <c r="A46" s="6"/>
      <c r="B46" s="9" t="str">
        <f t="shared" si="1"/>
        <v>J</v>
      </c>
      <c r="C46" s="6"/>
      <c r="D46" s="6"/>
      <c r="E46" s="6"/>
      <c r="F46" s="6"/>
      <c r="G46" s="6"/>
      <c r="H46" s="6"/>
      <c r="I46" s="6"/>
      <c r="K46" s="6"/>
      <c r="L46" s="6"/>
      <c r="M46" s="6"/>
      <c r="N46" s="7"/>
      <c r="O46" s="6"/>
      <c r="P46" s="7"/>
      <c r="Q46" s="7"/>
      <c r="R46" s="6"/>
      <c r="S46" s="6"/>
      <c r="T46" s="6"/>
      <c r="AE46" s="6"/>
      <c r="AG46" s="6"/>
      <c r="AH46" s="6"/>
      <c r="AI46" s="31"/>
      <c r="AJ46" s="6"/>
      <c r="AK46" s="6"/>
      <c r="AL46" s="6"/>
      <c r="AM46" s="6"/>
      <c r="AN46" s="6"/>
      <c r="AO46" s="7"/>
      <c r="AP46" s="7"/>
      <c r="AQ46" s="7"/>
      <c r="AR46" s="7"/>
      <c r="AS46" s="7"/>
      <c r="AT46" s="7"/>
      <c r="AU46" s="6"/>
    </row>
    <row r="47" spans="1:47" ht="3" hidden="1" customHeight="1" x14ac:dyDescent="0.2">
      <c r="A47" s="6"/>
      <c r="B47" s="50" t="str">
        <f>B$7</f>
        <v>N</v>
      </c>
      <c r="C47" s="6"/>
      <c r="D47" s="6"/>
      <c r="E47" s="6"/>
      <c r="F47" s="49"/>
      <c r="G47" s="49"/>
      <c r="H47" s="49"/>
      <c r="I47" s="49"/>
      <c r="J47" s="49"/>
      <c r="K47" s="49"/>
      <c r="L47" s="49"/>
      <c r="M47" s="49"/>
      <c r="N47" s="50"/>
      <c r="O47" s="49"/>
      <c r="P47" s="50"/>
      <c r="Q47" s="50"/>
      <c r="R47" s="6"/>
      <c r="S47" s="6"/>
      <c r="T47" s="6"/>
      <c r="AE47" s="6"/>
      <c r="AF47" s="50"/>
      <c r="AG47" s="6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6"/>
    </row>
    <row r="48" spans="1:47" ht="4.5" hidden="1" customHeight="1" x14ac:dyDescent="0.2">
      <c r="A48" s="6"/>
      <c r="B48" s="9" t="str">
        <f t="shared" ref="B48:B52" si="2">B$7</f>
        <v>N</v>
      </c>
      <c r="C48" s="6"/>
      <c r="D48" s="6"/>
      <c r="E48" s="6"/>
      <c r="F48" s="6"/>
      <c r="G48" s="6"/>
      <c r="H48" s="6"/>
      <c r="I48" s="6"/>
      <c r="K48" s="6"/>
      <c r="L48" s="6"/>
      <c r="M48" s="6"/>
      <c r="N48" s="7"/>
      <c r="O48" s="6"/>
      <c r="P48" s="7"/>
      <c r="Q48" s="7"/>
      <c r="R48" s="6"/>
      <c r="S48" s="6"/>
      <c r="T48" s="6"/>
      <c r="AE48" s="6"/>
      <c r="AG48" s="6"/>
      <c r="AH48" s="6"/>
      <c r="AI48" s="31"/>
      <c r="AJ48" s="6"/>
      <c r="AK48" s="6"/>
      <c r="AL48" s="6"/>
      <c r="AM48" s="6"/>
      <c r="AN48" s="6"/>
      <c r="AO48" s="7"/>
      <c r="AP48" s="7"/>
      <c r="AQ48" s="7"/>
      <c r="AR48" s="7"/>
      <c r="AS48" s="7"/>
      <c r="AT48" s="7"/>
      <c r="AU48" s="6"/>
    </row>
    <row r="49" spans="1:47" ht="12.75" hidden="1" customHeight="1" x14ac:dyDescent="0.2">
      <c r="B49" s="9" t="str">
        <f t="shared" si="2"/>
        <v>N</v>
      </c>
      <c r="F49" s="140" t="s">
        <v>64</v>
      </c>
      <c r="H49" s="12" t="s">
        <v>21</v>
      </c>
      <c r="I49" s="38"/>
      <c r="J49" s="39"/>
      <c r="K49" s="33"/>
      <c r="L49" s="10"/>
      <c r="M49" s="10"/>
      <c r="N49" s="62"/>
      <c r="O49" s="40"/>
      <c r="P49" s="63" t="s">
        <v>89</v>
      </c>
      <c r="Q49" s="64"/>
      <c r="AF49" s="14">
        <f>IF(K49&gt;0, 1, 0)</f>
        <v>0</v>
      </c>
      <c r="AH49" s="32" t="str">
        <f>F49</f>
        <v>Gewehr 50m - Liegend</v>
      </c>
      <c r="AI49" s="32" t="s">
        <v>29</v>
      </c>
      <c r="AJ49" s="28" t="str">
        <f>$AF$6</f>
        <v>---</v>
      </c>
      <c r="AK49" s="28" t="str">
        <f>$AF$7</f>
        <v>---</v>
      </c>
      <c r="AL49" s="28" t="str">
        <f>$AF$9 &amp; $AF$10</f>
        <v>---</v>
      </c>
      <c r="AM49" s="2" t="str">
        <f>$AF$11</f>
        <v>???</v>
      </c>
      <c r="AN49" s="2">
        <f>$AF$13</f>
        <v>0</v>
      </c>
      <c r="AO49" s="143" t="str">
        <f>IF(AN49&gt;1900, IF(($A$2-AN49)&lt;17, "U17", IF(($A$2-AN49)&lt;21, "U21", "")),"")</f>
        <v/>
      </c>
      <c r="AP49" s="1"/>
      <c r="AQ49" s="1"/>
      <c r="AR49" s="1"/>
      <c r="AS49" s="34">
        <f>K49</f>
        <v>0</v>
      </c>
      <c r="AT49" s="34">
        <f>Q51</f>
        <v>0</v>
      </c>
    </row>
    <row r="50" spans="1:47" ht="12.75" hidden="1" customHeight="1" x14ac:dyDescent="0.2">
      <c r="B50" s="9" t="str">
        <f t="shared" si="2"/>
        <v>N</v>
      </c>
      <c r="F50" s="141" t="s">
        <v>65</v>
      </c>
      <c r="G50" s="30"/>
      <c r="H50" s="16"/>
      <c r="I50" s="30"/>
      <c r="J50" s="16"/>
      <c r="K50" s="16"/>
      <c r="L50" s="16"/>
      <c r="M50" s="16"/>
      <c r="N50" s="16"/>
      <c r="O50" s="16"/>
      <c r="P50" s="16"/>
      <c r="Q50" s="16"/>
      <c r="AI50" s="31"/>
      <c r="AJ50" s="6"/>
      <c r="AK50" s="6"/>
      <c r="AL50" s="6"/>
      <c r="AM50" s="6"/>
      <c r="AN50" s="6"/>
      <c r="AO50" s="7"/>
      <c r="AP50" s="7"/>
      <c r="AQ50" s="7"/>
      <c r="AR50" s="7"/>
      <c r="AS50" s="7"/>
      <c r="AT50" s="7"/>
    </row>
    <row r="51" spans="1:47" ht="12.75" hidden="1" customHeight="1" x14ac:dyDescent="0.2">
      <c r="B51" s="9" t="str">
        <f t="shared" si="2"/>
        <v>N</v>
      </c>
      <c r="F51" s="142" t="s">
        <v>32</v>
      </c>
      <c r="G51" s="30"/>
      <c r="H51" s="12" t="s">
        <v>22</v>
      </c>
      <c r="I51" s="30"/>
      <c r="J51" s="22" t="s">
        <v>23</v>
      </c>
      <c r="K51" s="33"/>
      <c r="L51" s="6"/>
      <c r="M51" s="23" t="s">
        <v>24</v>
      </c>
      <c r="N51" s="33"/>
      <c r="O51" s="6"/>
      <c r="P51" s="23" t="s">
        <v>25</v>
      </c>
      <c r="Q51" s="33"/>
      <c r="AI51" s="32" t="s">
        <v>30</v>
      </c>
      <c r="AJ51" s="24" t="str">
        <f>F49 &amp; " " &amp; AK49 &amp; " " &amp; AJ49 &amp; ", " &amp;AL49 &amp; " (" &amp; AM49 &amp; ")"</f>
        <v>Gewehr 50m - Liegend --- ---, --- (???)</v>
      </c>
      <c r="AK51" s="25"/>
      <c r="AL51" s="25"/>
      <c r="AM51" s="25"/>
      <c r="AN51" s="25"/>
      <c r="AO51" s="26"/>
      <c r="AP51" s="26"/>
      <c r="AQ51" s="26"/>
      <c r="AR51" s="26"/>
      <c r="AS51" s="26"/>
      <c r="AT51" s="27"/>
    </row>
    <row r="52" spans="1:47" ht="4.5" hidden="1" customHeight="1" x14ac:dyDescent="0.2">
      <c r="A52" s="6"/>
      <c r="B52" s="9" t="str">
        <f t="shared" si="2"/>
        <v>N</v>
      </c>
      <c r="C52" s="6"/>
      <c r="D52" s="6"/>
      <c r="E52" s="6"/>
      <c r="F52" s="6"/>
      <c r="G52" s="6"/>
      <c r="H52" s="6"/>
      <c r="I52" s="6"/>
      <c r="K52" s="6"/>
      <c r="L52" s="6"/>
      <c r="M52" s="6"/>
      <c r="N52" s="7"/>
      <c r="O52" s="6"/>
      <c r="P52" s="7"/>
      <c r="Q52" s="7"/>
      <c r="R52" s="6"/>
      <c r="S52" s="6"/>
      <c r="T52" s="6"/>
      <c r="AE52" s="6"/>
      <c r="AG52" s="6"/>
      <c r="AH52" s="6"/>
      <c r="AI52" s="31"/>
      <c r="AJ52" s="6"/>
      <c r="AK52" s="6"/>
      <c r="AL52" s="6"/>
      <c r="AM52" s="6"/>
      <c r="AN52" s="6"/>
      <c r="AO52" s="7"/>
      <c r="AP52" s="7"/>
      <c r="AQ52" s="7"/>
      <c r="AR52" s="7"/>
      <c r="AS52" s="7"/>
      <c r="AT52" s="7"/>
      <c r="AU52" s="6"/>
    </row>
    <row r="53" spans="1:47" ht="3" hidden="1" customHeight="1" x14ac:dyDescent="0.2">
      <c r="A53" s="6"/>
      <c r="B53" s="50" t="str">
        <f t="shared" ref="B53:B60" si="3">B$9</f>
        <v>N</v>
      </c>
      <c r="C53" s="6"/>
      <c r="D53" s="6"/>
      <c r="E53" s="6"/>
      <c r="F53" s="49"/>
      <c r="G53" s="49"/>
      <c r="H53" s="49"/>
      <c r="I53" s="49"/>
      <c r="J53" s="49"/>
      <c r="K53" s="49"/>
      <c r="L53" s="49"/>
      <c r="M53" s="49"/>
      <c r="N53" s="50"/>
      <c r="O53" s="49"/>
      <c r="P53" s="50"/>
      <c r="Q53" s="50"/>
      <c r="R53" s="6"/>
      <c r="S53" s="6"/>
      <c r="T53" s="6"/>
      <c r="AE53" s="6"/>
      <c r="AF53" s="50"/>
      <c r="AG53" s="6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6"/>
    </row>
    <row r="54" spans="1:47" ht="4.5" hidden="1" customHeight="1" x14ac:dyDescent="0.2">
      <c r="A54" s="6"/>
      <c r="B54" s="9" t="str">
        <f t="shared" si="3"/>
        <v>N</v>
      </c>
      <c r="C54" s="6"/>
      <c r="D54" s="6"/>
      <c r="E54" s="6"/>
      <c r="F54" s="6"/>
      <c r="G54" s="6"/>
      <c r="H54" s="6"/>
      <c r="I54" s="6"/>
      <c r="K54" s="6"/>
      <c r="L54" s="6"/>
      <c r="M54" s="6"/>
      <c r="N54" s="7"/>
      <c r="O54" s="6"/>
      <c r="P54" s="7"/>
      <c r="Q54" s="7"/>
      <c r="R54" s="6"/>
      <c r="S54" s="6"/>
      <c r="T54" s="6"/>
      <c r="AE54" s="6"/>
      <c r="AG54" s="6"/>
      <c r="AH54" s="6"/>
      <c r="AI54" s="31"/>
      <c r="AJ54" s="6"/>
      <c r="AK54" s="6"/>
      <c r="AL54" s="6"/>
      <c r="AM54" s="6"/>
      <c r="AN54" s="6"/>
      <c r="AO54" s="7"/>
      <c r="AP54" s="7"/>
      <c r="AQ54" s="7"/>
      <c r="AR54" s="7"/>
      <c r="AS54" s="7"/>
      <c r="AT54" s="7"/>
      <c r="AU54" s="6"/>
    </row>
    <row r="55" spans="1:47" ht="12.75" hidden="1" customHeight="1" x14ac:dyDescent="0.2">
      <c r="B55" s="9" t="str">
        <f t="shared" si="3"/>
        <v>N</v>
      </c>
      <c r="F55" s="140" t="s">
        <v>41</v>
      </c>
      <c r="H55" s="12" t="s">
        <v>21</v>
      </c>
      <c r="I55" s="38"/>
      <c r="J55" s="39"/>
      <c r="K55" s="36">
        <f>SUM(K56:K58)</f>
        <v>0</v>
      </c>
      <c r="L55" s="10"/>
      <c r="M55" s="10"/>
      <c r="N55" s="62"/>
      <c r="O55" s="40"/>
      <c r="P55" s="63" t="s">
        <v>89</v>
      </c>
      <c r="Q55" s="64"/>
      <c r="AF55" s="14">
        <f>IF(K55&gt;0, 1, 0)</f>
        <v>0</v>
      </c>
      <c r="AH55" s="32" t="str">
        <f>F55</f>
        <v>Gewehr 50m - 3x40</v>
      </c>
      <c r="AI55" s="32" t="s">
        <v>29</v>
      </c>
      <c r="AJ55" s="28" t="str">
        <f>$AF$6</f>
        <v>---</v>
      </c>
      <c r="AK55" s="28" t="str">
        <f>$AF$7</f>
        <v>---</v>
      </c>
      <c r="AL55" s="28" t="str">
        <f>$AF$9 &amp; $AF$10</f>
        <v>---</v>
      </c>
      <c r="AM55" s="2" t="str">
        <f>$AF$11</f>
        <v>???</v>
      </c>
      <c r="AN55" s="2">
        <f>$AF$13</f>
        <v>0</v>
      </c>
      <c r="AO55" s="143" t="str">
        <f>IF(AN55&gt;1900, IF(($A$2-AN55)&lt;17, "U17", IF(($A$2-AN55)&lt;21, "U21", "")),"")</f>
        <v/>
      </c>
      <c r="AP55" s="34">
        <f>K56</f>
        <v>0</v>
      </c>
      <c r="AQ55" s="34">
        <f>K57</f>
        <v>0</v>
      </c>
      <c r="AR55" s="34">
        <f>K58</f>
        <v>0</v>
      </c>
      <c r="AS55" s="34">
        <f>K55</f>
        <v>0</v>
      </c>
      <c r="AT55" s="34">
        <f>Q59</f>
        <v>0</v>
      </c>
    </row>
    <row r="56" spans="1:47" ht="12.75" hidden="1" customHeight="1" x14ac:dyDescent="0.2">
      <c r="B56" s="9" t="str">
        <f t="shared" si="3"/>
        <v>N</v>
      </c>
      <c r="F56" s="141" t="s">
        <v>42</v>
      </c>
      <c r="G56" s="30"/>
      <c r="H56" s="35" t="s">
        <v>47</v>
      </c>
      <c r="I56" s="30"/>
      <c r="J56" s="16"/>
      <c r="K56" s="33"/>
      <c r="L56" s="16"/>
      <c r="M56" s="16"/>
      <c r="N56" s="16"/>
      <c r="O56" s="16"/>
      <c r="P56" s="16"/>
      <c r="Q56" s="16"/>
      <c r="AI56" s="31"/>
      <c r="AJ56" s="6"/>
      <c r="AK56" s="6"/>
      <c r="AL56" s="6"/>
      <c r="AM56" s="6"/>
      <c r="AN56" s="6"/>
      <c r="AO56" s="7"/>
      <c r="AP56" s="37" t="s">
        <v>6</v>
      </c>
      <c r="AQ56" s="37" t="s">
        <v>2</v>
      </c>
      <c r="AR56" s="37" t="s">
        <v>3</v>
      </c>
      <c r="AS56" s="7"/>
      <c r="AT56" s="7"/>
    </row>
    <row r="57" spans="1:47" ht="12.75" hidden="1" customHeight="1" x14ac:dyDescent="0.2">
      <c r="B57" s="9" t="str">
        <f t="shared" si="3"/>
        <v>N</v>
      </c>
      <c r="F57" s="141"/>
      <c r="G57" s="30"/>
      <c r="H57" s="35" t="s">
        <v>48</v>
      </c>
      <c r="I57" s="30"/>
      <c r="J57" s="16"/>
      <c r="K57" s="33"/>
      <c r="L57" s="16"/>
      <c r="M57" s="16"/>
      <c r="N57" s="16"/>
      <c r="O57" s="16"/>
      <c r="P57" s="16"/>
      <c r="Q57" s="16"/>
      <c r="AI57" s="31"/>
      <c r="AJ57" s="6"/>
      <c r="AK57" s="6"/>
      <c r="AL57" s="6"/>
      <c r="AM57" s="6"/>
      <c r="AN57" s="6"/>
      <c r="AO57" s="7"/>
      <c r="AP57" s="7"/>
      <c r="AQ57" s="7"/>
      <c r="AR57" s="7"/>
      <c r="AS57" s="7"/>
      <c r="AT57" s="7"/>
    </row>
    <row r="58" spans="1:47" ht="12.75" hidden="1" customHeight="1" x14ac:dyDescent="0.2">
      <c r="B58" s="9" t="str">
        <f t="shared" si="3"/>
        <v>N</v>
      </c>
      <c r="F58" s="141"/>
      <c r="G58" s="30"/>
      <c r="H58" s="35" t="s">
        <v>49</v>
      </c>
      <c r="I58" s="30"/>
      <c r="J58" s="16"/>
      <c r="K58" s="33"/>
      <c r="L58" s="16"/>
      <c r="M58" s="16"/>
      <c r="N58" s="16"/>
      <c r="O58" s="16"/>
      <c r="P58" s="16"/>
      <c r="Q58" s="16"/>
      <c r="AI58" s="31"/>
      <c r="AJ58" s="6"/>
      <c r="AK58" s="6"/>
      <c r="AL58" s="6"/>
      <c r="AM58" s="6"/>
      <c r="AN58" s="6"/>
      <c r="AO58" s="7"/>
      <c r="AP58" s="7"/>
      <c r="AQ58" s="7"/>
      <c r="AR58" s="7"/>
      <c r="AS58" s="7"/>
      <c r="AT58" s="7"/>
    </row>
    <row r="59" spans="1:47" ht="12.75" hidden="1" customHeight="1" x14ac:dyDescent="0.2">
      <c r="B59" s="9" t="str">
        <f t="shared" si="3"/>
        <v>N</v>
      </c>
      <c r="F59" s="142" t="s">
        <v>43</v>
      </c>
      <c r="G59" s="30"/>
      <c r="H59" s="12" t="s">
        <v>22</v>
      </c>
      <c r="I59" s="30"/>
      <c r="J59" s="22" t="s">
        <v>44</v>
      </c>
      <c r="K59" s="33"/>
      <c r="L59" s="6"/>
      <c r="M59" s="23" t="s">
        <v>45</v>
      </c>
      <c r="N59" s="33"/>
      <c r="O59" s="6"/>
      <c r="P59" s="23" t="s">
        <v>46</v>
      </c>
      <c r="Q59" s="33"/>
      <c r="AI59" s="32" t="s">
        <v>30</v>
      </c>
      <c r="AJ59" s="24" t="str">
        <f>F55 &amp; " " &amp; AK55 &amp; " " &amp; AJ55 &amp; ", " &amp;AL55 &amp; " (" &amp; AM55 &amp; ")"</f>
        <v>Gewehr 50m - 3x40 --- ---, --- (???)</v>
      </c>
      <c r="AK59" s="25"/>
      <c r="AL59" s="25"/>
      <c r="AM59" s="25"/>
      <c r="AN59" s="25"/>
      <c r="AO59" s="26"/>
      <c r="AP59" s="26"/>
      <c r="AQ59" s="26"/>
      <c r="AR59" s="26"/>
      <c r="AS59" s="26"/>
      <c r="AT59" s="27"/>
    </row>
    <row r="60" spans="1:47" ht="4.5" hidden="1" customHeight="1" x14ac:dyDescent="0.2">
      <c r="A60" s="6"/>
      <c r="B60" s="9" t="str">
        <f t="shared" si="3"/>
        <v>N</v>
      </c>
      <c r="C60" s="6"/>
      <c r="D60" s="6"/>
      <c r="E60" s="6"/>
      <c r="F60" s="6"/>
      <c r="G60" s="6"/>
      <c r="H60" s="6"/>
      <c r="I60" s="6"/>
      <c r="K60" s="6"/>
      <c r="L60" s="6"/>
      <c r="M60" s="6"/>
      <c r="N60" s="7"/>
      <c r="O60" s="6"/>
      <c r="P60" s="7"/>
      <c r="Q60" s="7"/>
      <c r="R60" s="6"/>
      <c r="S60" s="6"/>
      <c r="T60" s="6"/>
      <c r="AE60" s="6"/>
      <c r="AG60" s="6"/>
      <c r="AH60" s="6"/>
      <c r="AI60" s="31"/>
      <c r="AJ60" s="6"/>
      <c r="AK60" s="6"/>
      <c r="AL60" s="6"/>
      <c r="AM60" s="6"/>
      <c r="AN60" s="6"/>
      <c r="AO60" s="7"/>
      <c r="AP60" s="7"/>
      <c r="AQ60" s="7"/>
      <c r="AR60" s="7"/>
      <c r="AS60" s="7"/>
      <c r="AT60" s="7"/>
      <c r="AU60" s="6"/>
    </row>
    <row r="61" spans="1:47" ht="3" customHeight="1" x14ac:dyDescent="0.2">
      <c r="A61" s="6"/>
      <c r="B61" s="50" t="str">
        <f>B$10</f>
        <v>J</v>
      </c>
      <c r="C61" s="6"/>
      <c r="D61" s="6"/>
      <c r="E61" s="6"/>
      <c r="F61" s="49"/>
      <c r="G61" s="49"/>
      <c r="H61" s="49"/>
      <c r="I61" s="49"/>
      <c r="J61" s="49"/>
      <c r="K61" s="49"/>
      <c r="L61" s="49"/>
      <c r="M61" s="49"/>
      <c r="N61" s="50"/>
      <c r="O61" s="49"/>
      <c r="P61" s="50"/>
      <c r="Q61" s="50"/>
      <c r="R61" s="6"/>
      <c r="S61" s="6"/>
      <c r="T61" s="6"/>
      <c r="AE61" s="6"/>
      <c r="AF61" s="50"/>
      <c r="AG61" s="6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6"/>
    </row>
    <row r="62" spans="1:47" ht="4.5" customHeight="1" x14ac:dyDescent="0.2">
      <c r="A62" s="6"/>
      <c r="B62" s="9" t="str">
        <f t="shared" ref="B62:B66" si="4">B$10</f>
        <v>J</v>
      </c>
      <c r="C62" s="6"/>
      <c r="D62" s="6"/>
      <c r="E62" s="6"/>
      <c r="F62" s="6"/>
      <c r="G62" s="6"/>
      <c r="H62" s="6"/>
      <c r="I62" s="6"/>
      <c r="K62" s="6"/>
      <c r="L62" s="6"/>
      <c r="M62" s="6"/>
      <c r="N62" s="7"/>
      <c r="O62" s="6"/>
      <c r="P62" s="7"/>
      <c r="Q62" s="7"/>
      <c r="R62" s="6"/>
      <c r="S62" s="6"/>
      <c r="T62" s="6"/>
      <c r="AE62" s="6"/>
      <c r="AG62" s="6"/>
      <c r="AH62" s="6"/>
      <c r="AI62" s="31"/>
      <c r="AJ62" s="6"/>
      <c r="AK62" s="6"/>
      <c r="AL62" s="6"/>
      <c r="AM62" s="6"/>
      <c r="AN62" s="6"/>
      <c r="AO62" s="7"/>
      <c r="AP62" s="7"/>
      <c r="AQ62" s="7"/>
      <c r="AR62" s="7"/>
      <c r="AS62" s="7"/>
      <c r="AT62" s="7"/>
      <c r="AU62" s="6"/>
    </row>
    <row r="63" spans="1:47" s="16" customFormat="1" x14ac:dyDescent="0.2">
      <c r="A63" s="10"/>
      <c r="B63" s="9" t="str">
        <f t="shared" si="4"/>
        <v>J</v>
      </c>
      <c r="C63" s="10"/>
      <c r="D63" s="10"/>
      <c r="E63" s="10"/>
      <c r="F63" s="140" t="s">
        <v>50</v>
      </c>
      <c r="G63" s="10"/>
      <c r="H63" s="12" t="s">
        <v>21</v>
      </c>
      <c r="I63" s="38"/>
      <c r="J63" s="39"/>
      <c r="K63" s="33"/>
      <c r="L63" s="10"/>
      <c r="M63" s="10"/>
      <c r="N63" s="62"/>
      <c r="O63" s="40"/>
      <c r="P63" s="63" t="s">
        <v>89</v>
      </c>
      <c r="Q63" s="64"/>
      <c r="R63" s="10"/>
      <c r="S63" s="10"/>
      <c r="T63" s="10"/>
      <c r="AE63" s="10"/>
      <c r="AF63" s="14">
        <f>IF(K63&gt;0, 1, 0)</f>
        <v>0</v>
      </c>
      <c r="AG63" s="10"/>
      <c r="AH63" s="32" t="str">
        <f>F63</f>
        <v>Pistole 10m</v>
      </c>
      <c r="AI63" s="32" t="s">
        <v>29</v>
      </c>
      <c r="AJ63" s="15" t="str">
        <f>$AF$6</f>
        <v>---</v>
      </c>
      <c r="AK63" s="15" t="str">
        <f>$AF$7</f>
        <v>---</v>
      </c>
      <c r="AL63" s="15" t="str">
        <f>$AF$9 &amp; $AF$10</f>
        <v>---</v>
      </c>
      <c r="AM63" s="4" t="str">
        <f>$AF$11</f>
        <v>???</v>
      </c>
      <c r="AN63" s="4">
        <f>$AF$13</f>
        <v>0</v>
      </c>
      <c r="AO63" s="144" t="str">
        <f>IF(AN63&gt;1900, IF(($A$2-AN63)&lt;17, "U17", IF(($A$2-AN63)&lt;21, "U21", "")),"")</f>
        <v/>
      </c>
      <c r="AP63" s="1"/>
      <c r="AQ63" s="1"/>
      <c r="AR63" s="1"/>
      <c r="AS63" s="34">
        <f>K63</f>
        <v>0</v>
      </c>
      <c r="AT63" s="34">
        <f>Q65</f>
        <v>0</v>
      </c>
      <c r="AU63" s="10"/>
    </row>
    <row r="64" spans="1:47" s="16" customFormat="1" x14ac:dyDescent="0.2">
      <c r="A64" s="10"/>
      <c r="B64" s="9" t="str">
        <f t="shared" si="4"/>
        <v>J</v>
      </c>
      <c r="C64" s="10"/>
      <c r="D64" s="10"/>
      <c r="E64" s="10"/>
      <c r="F64" s="141" t="s">
        <v>51</v>
      </c>
      <c r="G64" s="6"/>
      <c r="R64" s="10"/>
      <c r="S64" s="10"/>
      <c r="T64" s="10"/>
      <c r="AE64" s="10"/>
      <c r="AF64" s="17"/>
      <c r="AG64" s="10"/>
      <c r="AH64" s="10"/>
      <c r="AI64" s="31"/>
      <c r="AJ64" s="19"/>
      <c r="AK64" s="19"/>
      <c r="AL64" s="19"/>
      <c r="AM64" s="5"/>
      <c r="AN64" s="5"/>
      <c r="AO64" s="5"/>
      <c r="AP64" s="20"/>
      <c r="AQ64" s="20"/>
      <c r="AR64" s="20"/>
      <c r="AS64" s="21"/>
      <c r="AT64" s="21"/>
      <c r="AU64" s="10"/>
    </row>
    <row r="65" spans="1:47" x14ac:dyDescent="0.2">
      <c r="A65" s="6"/>
      <c r="B65" s="9" t="str">
        <f t="shared" si="4"/>
        <v>J</v>
      </c>
      <c r="C65" s="6"/>
      <c r="D65" s="6"/>
      <c r="E65" s="6"/>
      <c r="F65" s="142" t="s">
        <v>32</v>
      </c>
      <c r="H65" s="12" t="s">
        <v>22</v>
      </c>
      <c r="I65" s="6"/>
      <c r="J65" s="22" t="s">
        <v>23</v>
      </c>
      <c r="K65" s="33"/>
      <c r="L65" s="6"/>
      <c r="M65" s="23" t="s">
        <v>24</v>
      </c>
      <c r="N65" s="33"/>
      <c r="O65" s="6"/>
      <c r="P65" s="23" t="s">
        <v>25</v>
      </c>
      <c r="Q65" s="33"/>
      <c r="R65" s="6"/>
      <c r="S65" s="6"/>
      <c r="T65" s="6"/>
      <c r="AE65" s="6"/>
      <c r="AG65" s="6"/>
      <c r="AH65" s="6"/>
      <c r="AI65" s="32" t="s">
        <v>30</v>
      </c>
      <c r="AJ65" s="24" t="str">
        <f>F63 &amp; " " &amp; AK63 &amp; " " &amp; AJ63 &amp; ", " &amp;AL63 &amp; " (" &amp; AM63 &amp; ")"</f>
        <v>Pistole 10m --- ---, --- (???)</v>
      </c>
      <c r="AK65" s="25"/>
      <c r="AL65" s="25"/>
      <c r="AM65" s="25"/>
      <c r="AN65" s="25"/>
      <c r="AO65" s="26"/>
      <c r="AP65" s="26"/>
      <c r="AQ65" s="26"/>
      <c r="AR65" s="26"/>
      <c r="AS65" s="26"/>
      <c r="AT65" s="27"/>
      <c r="AU65" s="6"/>
    </row>
    <row r="66" spans="1:47" ht="4.5" customHeight="1" x14ac:dyDescent="0.2">
      <c r="A66" s="6"/>
      <c r="B66" s="9" t="str">
        <f t="shared" si="4"/>
        <v>J</v>
      </c>
      <c r="C66" s="6"/>
      <c r="D66" s="6"/>
      <c r="E66" s="6"/>
      <c r="F66" s="6"/>
      <c r="G66" s="6"/>
      <c r="H66" s="6"/>
      <c r="I66" s="6"/>
      <c r="K66" s="6"/>
      <c r="L66" s="6"/>
      <c r="M66" s="6"/>
      <c r="N66" s="7"/>
      <c r="O66" s="6"/>
      <c r="P66" s="7"/>
      <c r="Q66" s="7"/>
      <c r="R66" s="6"/>
      <c r="S66" s="6"/>
      <c r="T66" s="6"/>
      <c r="AE66" s="6"/>
      <c r="AG66" s="6"/>
      <c r="AH66" s="6"/>
      <c r="AI66" s="31"/>
      <c r="AJ66" s="6"/>
      <c r="AK66" s="6"/>
      <c r="AL66" s="6"/>
      <c r="AM66" s="6"/>
      <c r="AN66" s="6"/>
      <c r="AO66" s="7"/>
      <c r="AP66" s="7"/>
      <c r="AQ66" s="7"/>
      <c r="AR66" s="7"/>
      <c r="AS66" s="7"/>
      <c r="AT66" s="7"/>
      <c r="AU66" s="6"/>
    </row>
    <row r="67" spans="1:47" ht="3" customHeight="1" x14ac:dyDescent="0.2">
      <c r="A67" s="6"/>
      <c r="B67" s="50" t="str">
        <f>B$11</f>
        <v>J</v>
      </c>
      <c r="C67" s="6"/>
      <c r="D67" s="6"/>
      <c r="E67" s="6"/>
      <c r="F67" s="49"/>
      <c r="G67" s="49"/>
      <c r="H67" s="49"/>
      <c r="I67" s="49"/>
      <c r="J67" s="49"/>
      <c r="K67" s="49"/>
      <c r="L67" s="49"/>
      <c r="M67" s="49"/>
      <c r="N67" s="50"/>
      <c r="O67" s="49"/>
      <c r="P67" s="50"/>
      <c r="Q67" s="50"/>
      <c r="R67" s="6"/>
      <c r="S67" s="6"/>
      <c r="T67" s="6"/>
      <c r="AE67" s="6"/>
      <c r="AF67" s="50"/>
      <c r="AG67" s="6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6"/>
    </row>
    <row r="68" spans="1:47" ht="4.5" customHeight="1" x14ac:dyDescent="0.2">
      <c r="A68" s="6"/>
      <c r="B68" s="9" t="str">
        <f t="shared" ref="B68:B72" si="5">B$11</f>
        <v>J</v>
      </c>
      <c r="C68" s="6"/>
      <c r="D68" s="6"/>
      <c r="E68" s="6"/>
      <c r="F68" s="6"/>
      <c r="G68" s="6"/>
      <c r="H68" s="6"/>
      <c r="I68" s="6"/>
      <c r="K68" s="6"/>
      <c r="L68" s="6"/>
      <c r="M68" s="6"/>
      <c r="N68" s="7"/>
      <c r="O68" s="6"/>
      <c r="P68" s="7"/>
      <c r="Q68" s="7"/>
      <c r="R68" s="6"/>
      <c r="S68" s="6"/>
      <c r="T68" s="6"/>
      <c r="AE68" s="6"/>
      <c r="AG68" s="6"/>
      <c r="AH68" s="6"/>
      <c r="AI68" s="31"/>
      <c r="AJ68" s="6"/>
      <c r="AK68" s="6"/>
      <c r="AL68" s="6"/>
      <c r="AM68" s="6"/>
      <c r="AN68" s="6"/>
      <c r="AO68" s="7"/>
      <c r="AP68" s="7"/>
      <c r="AQ68" s="7"/>
      <c r="AR68" s="7"/>
      <c r="AS68" s="7"/>
      <c r="AT68" s="7"/>
      <c r="AU68" s="6"/>
    </row>
    <row r="69" spans="1:47" x14ac:dyDescent="0.2">
      <c r="A69" s="6"/>
      <c r="B69" s="9" t="str">
        <f t="shared" si="5"/>
        <v>J</v>
      </c>
      <c r="C69" s="6"/>
      <c r="D69" s="6"/>
      <c r="E69" s="6"/>
      <c r="F69" s="140" t="s">
        <v>58</v>
      </c>
      <c r="G69" s="10"/>
      <c r="H69" s="12" t="s">
        <v>21</v>
      </c>
      <c r="I69" s="38"/>
      <c r="J69" s="39"/>
      <c r="K69" s="33"/>
      <c r="L69" s="10"/>
      <c r="M69" s="10"/>
      <c r="N69" s="62"/>
      <c r="O69" s="40"/>
      <c r="P69" s="63" t="s">
        <v>89</v>
      </c>
      <c r="Q69" s="64"/>
      <c r="R69" s="6"/>
      <c r="S69" s="6"/>
      <c r="T69" s="6"/>
      <c r="AE69" s="6"/>
      <c r="AF69" s="14">
        <f>IF(K69&gt;0, 1, 0)</f>
        <v>0</v>
      </c>
      <c r="AG69" s="6"/>
      <c r="AH69" s="32" t="str">
        <f>F69</f>
        <v>Pistole 10m - Auflage</v>
      </c>
      <c r="AI69" s="32" t="s">
        <v>29</v>
      </c>
      <c r="AJ69" s="28" t="str">
        <f>$AF$6</f>
        <v>---</v>
      </c>
      <c r="AK69" s="28" t="str">
        <f>$AF$7</f>
        <v>---</v>
      </c>
      <c r="AL69" s="28" t="str">
        <f>$AF$9 &amp; $AF$10</f>
        <v>---</v>
      </c>
      <c r="AM69" s="2" t="str">
        <f>$AF$11</f>
        <v>???</v>
      </c>
      <c r="AN69" s="2">
        <f>$AF$13</f>
        <v>0</v>
      </c>
      <c r="AO69" s="143" t="str">
        <f>IF(AN69&gt;1900, IF(($A$2-AN69)&lt;17, "U17", IF(($A$2-AN69)&lt;21, "U21", "")),"")</f>
        <v/>
      </c>
      <c r="AP69" s="1"/>
      <c r="AQ69" s="1"/>
      <c r="AR69" s="1"/>
      <c r="AS69" s="34">
        <f>K69</f>
        <v>0</v>
      </c>
      <c r="AT69" s="34">
        <f>Q71</f>
        <v>0</v>
      </c>
      <c r="AU69" s="6"/>
    </row>
    <row r="70" spans="1:47" x14ac:dyDescent="0.2">
      <c r="A70" s="6"/>
      <c r="B70" s="9" t="str">
        <f t="shared" si="5"/>
        <v>J</v>
      </c>
      <c r="C70" s="6"/>
      <c r="D70" s="6"/>
      <c r="E70" s="6"/>
      <c r="F70" s="141" t="s">
        <v>59</v>
      </c>
      <c r="G70" s="6"/>
      <c r="R70" s="6"/>
      <c r="S70" s="6"/>
      <c r="T70" s="6"/>
      <c r="AE70" s="6"/>
      <c r="AG70" s="6"/>
      <c r="AH70" s="6"/>
      <c r="AI70" s="31"/>
      <c r="AJ70" s="6"/>
      <c r="AK70" s="6"/>
      <c r="AL70" s="6"/>
      <c r="AM70" s="6"/>
      <c r="AN70" s="6"/>
      <c r="AO70" s="7"/>
      <c r="AP70" s="7"/>
      <c r="AQ70" s="7"/>
      <c r="AR70" s="7"/>
      <c r="AS70" s="7"/>
      <c r="AT70" s="7"/>
      <c r="AU70" s="6"/>
    </row>
    <row r="71" spans="1:47" x14ac:dyDescent="0.2">
      <c r="A71" s="6"/>
      <c r="B71" s="9" t="str">
        <f t="shared" si="5"/>
        <v>J</v>
      </c>
      <c r="C71" s="6"/>
      <c r="D71" s="6"/>
      <c r="E71" s="6"/>
      <c r="F71" s="142" t="s">
        <v>33</v>
      </c>
      <c r="G71" s="6"/>
      <c r="H71" s="12" t="s">
        <v>22</v>
      </c>
      <c r="I71" s="6"/>
      <c r="J71" s="22" t="s">
        <v>37</v>
      </c>
      <c r="K71" s="33"/>
      <c r="L71" s="6"/>
      <c r="M71" s="23" t="s">
        <v>38</v>
      </c>
      <c r="N71" s="33"/>
      <c r="O71" s="6"/>
      <c r="P71" s="23" t="s">
        <v>39</v>
      </c>
      <c r="Q71" s="33"/>
      <c r="R71" s="6"/>
      <c r="S71" s="6"/>
      <c r="T71" s="6"/>
      <c r="AE71" s="6"/>
      <c r="AG71" s="6"/>
      <c r="AH71" s="6"/>
      <c r="AI71" s="32" t="s">
        <v>30</v>
      </c>
      <c r="AJ71" s="24" t="str">
        <f>F69 &amp; " " &amp; AK69 &amp; " " &amp; AJ69 &amp; ", " &amp;AL69 &amp; " (" &amp; AM69 &amp; ")"</f>
        <v>Pistole 10m - Auflage --- ---, --- (???)</v>
      </c>
      <c r="AK71" s="25"/>
      <c r="AL71" s="25"/>
      <c r="AM71" s="25"/>
      <c r="AN71" s="25"/>
      <c r="AO71" s="26"/>
      <c r="AP71" s="26"/>
      <c r="AQ71" s="26"/>
      <c r="AR71" s="26"/>
      <c r="AS71" s="26"/>
      <c r="AT71" s="27"/>
      <c r="AU71" s="6"/>
    </row>
    <row r="72" spans="1:47" ht="4.5" customHeight="1" x14ac:dyDescent="0.2">
      <c r="A72" s="6"/>
      <c r="B72" s="9" t="str">
        <f t="shared" si="5"/>
        <v>J</v>
      </c>
      <c r="C72" s="6"/>
      <c r="D72" s="6"/>
      <c r="E72" s="6"/>
      <c r="F72" s="6"/>
      <c r="G72" s="6"/>
      <c r="H72" s="6"/>
      <c r="I72" s="6"/>
      <c r="K72" s="6"/>
      <c r="L72" s="6"/>
      <c r="M72" s="6"/>
      <c r="N72" s="7"/>
      <c r="O72" s="6"/>
      <c r="P72" s="7"/>
      <c r="Q72" s="7"/>
      <c r="R72" s="6"/>
      <c r="S72" s="6"/>
      <c r="T72" s="6"/>
      <c r="AE72" s="6"/>
      <c r="AG72" s="6"/>
      <c r="AH72" s="6"/>
      <c r="AI72" s="31"/>
      <c r="AJ72" s="6"/>
      <c r="AK72" s="6"/>
      <c r="AL72" s="6"/>
      <c r="AM72" s="6"/>
      <c r="AN72" s="6"/>
      <c r="AO72" s="7"/>
      <c r="AP72" s="7"/>
      <c r="AQ72" s="7"/>
      <c r="AR72" s="7"/>
      <c r="AS72" s="7"/>
      <c r="AT72" s="7"/>
      <c r="AU72" s="6"/>
    </row>
    <row r="73" spans="1:47" ht="3" hidden="1" customHeight="1" x14ac:dyDescent="0.2">
      <c r="A73" s="6"/>
      <c r="B73" s="50" t="str">
        <f t="shared" ref="B73:B78" si="6">B$13</f>
        <v>N</v>
      </c>
      <c r="C73" s="6"/>
      <c r="D73" s="6"/>
      <c r="E73" s="6"/>
      <c r="F73" s="49"/>
      <c r="G73" s="49"/>
      <c r="H73" s="49"/>
      <c r="I73" s="49"/>
      <c r="J73" s="49"/>
      <c r="K73" s="49"/>
      <c r="L73" s="49"/>
      <c r="M73" s="49"/>
      <c r="N73" s="50"/>
      <c r="O73" s="49"/>
      <c r="P73" s="50"/>
      <c r="Q73" s="50"/>
      <c r="R73" s="6"/>
      <c r="S73" s="6"/>
      <c r="T73" s="6"/>
      <c r="AE73" s="6"/>
      <c r="AF73" s="50"/>
      <c r="AG73" s="6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6"/>
    </row>
    <row r="74" spans="1:47" ht="4.5" hidden="1" customHeight="1" x14ac:dyDescent="0.2">
      <c r="A74" s="6"/>
      <c r="B74" s="9" t="str">
        <f t="shared" si="6"/>
        <v>N</v>
      </c>
      <c r="C74" s="6"/>
      <c r="D74" s="6"/>
      <c r="E74" s="6"/>
      <c r="F74" s="6"/>
      <c r="G74" s="6"/>
      <c r="H74" s="6"/>
      <c r="I74" s="6"/>
      <c r="K74" s="6"/>
      <c r="L74" s="6"/>
      <c r="M74" s="6"/>
      <c r="N74" s="7"/>
      <c r="O74" s="6"/>
      <c r="P74" s="7"/>
      <c r="Q74" s="7"/>
      <c r="R74" s="6"/>
      <c r="S74" s="6"/>
      <c r="T74" s="6"/>
      <c r="AE74" s="6"/>
      <c r="AG74" s="6"/>
      <c r="AH74" s="6"/>
      <c r="AI74" s="31"/>
      <c r="AJ74" s="6"/>
      <c r="AK74" s="6"/>
      <c r="AL74" s="6"/>
      <c r="AM74" s="6"/>
      <c r="AN74" s="6"/>
      <c r="AO74" s="7"/>
      <c r="AP74" s="7"/>
      <c r="AQ74" s="7"/>
      <c r="AR74" s="7"/>
      <c r="AS74" s="7"/>
      <c r="AT74" s="7"/>
      <c r="AU74" s="6"/>
    </row>
    <row r="75" spans="1:47" s="16" customFormat="1" hidden="1" x14ac:dyDescent="0.2">
      <c r="A75" s="10"/>
      <c r="B75" s="9" t="str">
        <f t="shared" si="6"/>
        <v>N</v>
      </c>
      <c r="C75" s="10"/>
      <c r="D75" s="10"/>
      <c r="E75" s="10"/>
      <c r="F75" s="140" t="s">
        <v>60</v>
      </c>
      <c r="G75" s="10"/>
      <c r="H75" s="12" t="s">
        <v>21</v>
      </c>
      <c r="I75" s="38"/>
      <c r="J75" s="39"/>
      <c r="K75" s="33"/>
      <c r="L75" s="10"/>
      <c r="M75" s="10"/>
      <c r="N75" s="62"/>
      <c r="O75" s="40"/>
      <c r="P75" s="63" t="s">
        <v>89</v>
      </c>
      <c r="Q75" s="64"/>
      <c r="R75" s="10"/>
      <c r="S75" s="10"/>
      <c r="T75" s="10"/>
      <c r="AE75" s="10"/>
      <c r="AF75" s="14">
        <f>IF(K75&gt;0, 1, 0)</f>
        <v>0</v>
      </c>
      <c r="AG75" s="10"/>
      <c r="AH75" s="32" t="str">
        <f>F75</f>
        <v>Pistole 50m (Freipistole)</v>
      </c>
      <c r="AI75" s="32" t="s">
        <v>29</v>
      </c>
      <c r="AJ75" s="15" t="str">
        <f>$AF$6</f>
        <v>---</v>
      </c>
      <c r="AK75" s="15" t="str">
        <f>$AF$7</f>
        <v>---</v>
      </c>
      <c r="AL75" s="15" t="str">
        <f>$AF$9 &amp; $AF$10</f>
        <v>---</v>
      </c>
      <c r="AM75" s="4" t="str">
        <f>$AF$11</f>
        <v>???</v>
      </c>
      <c r="AN75" s="4">
        <f>$AF$13</f>
        <v>0</v>
      </c>
      <c r="AO75" s="144" t="str">
        <f>IF(AN75&gt;1900, IF(($A$2-AN75)&lt;17, "U17", IF(($A$2-AN75)&lt;21, "U21", "")),"")</f>
        <v/>
      </c>
      <c r="AP75" s="1"/>
      <c r="AQ75" s="1"/>
      <c r="AR75" s="1"/>
      <c r="AS75" s="34">
        <f>K75</f>
        <v>0</v>
      </c>
      <c r="AT75" s="34">
        <f>Q77</f>
        <v>0</v>
      </c>
      <c r="AU75" s="10"/>
    </row>
    <row r="76" spans="1:47" s="16" customFormat="1" hidden="1" x14ac:dyDescent="0.2">
      <c r="A76" s="10"/>
      <c r="B76" s="9" t="str">
        <f t="shared" si="6"/>
        <v>N</v>
      </c>
      <c r="C76" s="10"/>
      <c r="D76" s="10"/>
      <c r="E76" s="10"/>
      <c r="F76" s="141" t="s">
        <v>61</v>
      </c>
      <c r="G76" s="6"/>
      <c r="R76" s="10"/>
      <c r="S76" s="10"/>
      <c r="T76" s="10"/>
      <c r="AE76" s="10"/>
      <c r="AF76" s="17"/>
      <c r="AG76" s="10"/>
      <c r="AH76" s="10"/>
      <c r="AI76" s="31"/>
      <c r="AJ76" s="19"/>
      <c r="AK76" s="19"/>
      <c r="AL76" s="19"/>
      <c r="AM76" s="5"/>
      <c r="AN76" s="5"/>
      <c r="AO76" s="5"/>
      <c r="AP76" s="20"/>
      <c r="AQ76" s="20"/>
      <c r="AR76" s="20"/>
      <c r="AS76" s="21"/>
      <c r="AT76" s="21"/>
      <c r="AU76" s="10"/>
    </row>
    <row r="77" spans="1:47" hidden="1" x14ac:dyDescent="0.2">
      <c r="A77" s="6"/>
      <c r="B77" s="9" t="str">
        <f t="shared" si="6"/>
        <v>N</v>
      </c>
      <c r="C77" s="6"/>
      <c r="D77" s="6"/>
      <c r="E77" s="6"/>
      <c r="F77" s="142" t="s">
        <v>32</v>
      </c>
      <c r="H77" s="12" t="s">
        <v>22</v>
      </c>
      <c r="I77" s="6"/>
      <c r="J77" s="22" t="s">
        <v>23</v>
      </c>
      <c r="K77" s="33"/>
      <c r="L77" s="6"/>
      <c r="M77" s="23" t="s">
        <v>24</v>
      </c>
      <c r="N77" s="33"/>
      <c r="O77" s="6"/>
      <c r="P77" s="23" t="s">
        <v>25</v>
      </c>
      <c r="Q77" s="33"/>
      <c r="R77" s="6"/>
      <c r="S77" s="6"/>
      <c r="T77" s="6"/>
      <c r="AE77" s="6"/>
      <c r="AG77" s="6"/>
      <c r="AH77" s="6"/>
      <c r="AI77" s="32" t="s">
        <v>30</v>
      </c>
      <c r="AJ77" s="24" t="str">
        <f>F75 &amp; " " &amp; AK75 &amp; " " &amp; AJ75 &amp; ", " &amp;AL75 &amp; " (" &amp; AM75 &amp; ")"</f>
        <v>Pistole 50m (Freipistole) --- ---, --- (???)</v>
      </c>
      <c r="AK77" s="25"/>
      <c r="AL77" s="25"/>
      <c r="AM77" s="25"/>
      <c r="AN77" s="25"/>
      <c r="AO77" s="26"/>
      <c r="AP77" s="26"/>
      <c r="AQ77" s="26"/>
      <c r="AR77" s="26"/>
      <c r="AS77" s="26"/>
      <c r="AT77" s="27"/>
      <c r="AU77" s="6"/>
    </row>
    <row r="78" spans="1:47" ht="4.5" hidden="1" customHeight="1" x14ac:dyDescent="0.2">
      <c r="A78" s="6"/>
      <c r="B78" s="9" t="str">
        <f t="shared" si="6"/>
        <v>N</v>
      </c>
      <c r="C78" s="6"/>
      <c r="D78" s="6"/>
      <c r="E78" s="6"/>
      <c r="F78" s="6"/>
      <c r="G78" s="6"/>
      <c r="H78" s="6"/>
      <c r="I78" s="6"/>
      <c r="K78" s="6"/>
      <c r="L78" s="6"/>
      <c r="M78" s="6"/>
      <c r="N78" s="7"/>
      <c r="O78" s="6"/>
      <c r="P78" s="7"/>
      <c r="Q78" s="7"/>
      <c r="R78" s="6"/>
      <c r="S78" s="6"/>
      <c r="T78" s="6"/>
      <c r="AE78" s="6"/>
      <c r="AG78" s="6"/>
      <c r="AH78" s="6"/>
      <c r="AI78" s="31"/>
      <c r="AJ78" s="6"/>
      <c r="AK78" s="6"/>
      <c r="AL78" s="6"/>
      <c r="AM78" s="6"/>
      <c r="AN78" s="6"/>
      <c r="AO78" s="7"/>
      <c r="AP78" s="7"/>
      <c r="AQ78" s="7"/>
      <c r="AR78" s="7"/>
      <c r="AS78" s="7"/>
      <c r="AT78" s="7"/>
      <c r="AU78" s="6"/>
    </row>
    <row r="79" spans="1:47" ht="3" customHeight="1" x14ac:dyDescent="0.2">
      <c r="A79" s="6"/>
      <c r="B79" s="50" t="str">
        <f>B$14</f>
        <v>J</v>
      </c>
      <c r="C79" s="6"/>
      <c r="D79" s="6"/>
      <c r="E79" s="6"/>
      <c r="F79" s="49"/>
      <c r="G79" s="49"/>
      <c r="H79" s="49"/>
      <c r="I79" s="49"/>
      <c r="J79" s="49"/>
      <c r="K79" s="49"/>
      <c r="L79" s="49"/>
      <c r="M79" s="49"/>
      <c r="N79" s="50"/>
      <c r="O79" s="49"/>
      <c r="P79" s="50"/>
      <c r="Q79" s="50"/>
      <c r="R79" s="6"/>
      <c r="S79" s="6"/>
      <c r="T79" s="6"/>
      <c r="AE79" s="6"/>
      <c r="AF79" s="50"/>
      <c r="AG79" s="6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6"/>
    </row>
    <row r="80" spans="1:47" ht="4.5" customHeight="1" x14ac:dyDescent="0.2">
      <c r="A80" s="6"/>
      <c r="B80" s="9" t="str">
        <f t="shared" ref="B80:B90" si="7">B$14</f>
        <v>J</v>
      </c>
      <c r="C80" s="6"/>
      <c r="D80" s="6"/>
      <c r="E80" s="6"/>
      <c r="F80" s="6"/>
      <c r="G80" s="6"/>
      <c r="H80" s="6"/>
      <c r="I80" s="6"/>
      <c r="K80" s="6"/>
      <c r="L80" s="6"/>
      <c r="M80" s="6"/>
      <c r="N80" s="7"/>
      <c r="O80" s="6"/>
      <c r="P80" s="7"/>
      <c r="Q80" s="7"/>
      <c r="R80" s="6"/>
      <c r="S80" s="6"/>
      <c r="T80" s="6"/>
      <c r="AE80" s="6"/>
      <c r="AG80" s="6"/>
      <c r="AH80" s="6"/>
      <c r="AI80" s="31"/>
      <c r="AJ80" s="6"/>
      <c r="AK80" s="6"/>
      <c r="AL80" s="6"/>
      <c r="AM80" s="6"/>
      <c r="AN80" s="6"/>
      <c r="AO80" s="7"/>
      <c r="AP80" s="7"/>
      <c r="AQ80" s="7"/>
      <c r="AR80" s="7"/>
      <c r="AS80" s="7"/>
      <c r="AT80" s="7"/>
      <c r="AU80" s="6"/>
    </row>
    <row r="81" spans="1:47" s="16" customFormat="1" x14ac:dyDescent="0.2">
      <c r="A81" s="10"/>
      <c r="B81" s="9" t="str">
        <f t="shared" si="7"/>
        <v>J</v>
      </c>
      <c r="C81" s="10"/>
      <c r="D81" s="10"/>
      <c r="E81" s="10"/>
      <c r="F81" s="140" t="s">
        <v>63</v>
      </c>
      <c r="G81" s="10"/>
      <c r="H81" s="12" t="s">
        <v>21</v>
      </c>
      <c r="I81" s="38"/>
      <c r="J81" s="39"/>
      <c r="K81" s="33"/>
      <c r="L81" s="10"/>
      <c r="M81" s="10"/>
      <c r="N81" s="62"/>
      <c r="O81" s="40"/>
      <c r="P81" s="63" t="s">
        <v>89</v>
      </c>
      <c r="Q81" s="64"/>
      <c r="R81" s="10"/>
      <c r="S81" s="10"/>
      <c r="T81" s="10"/>
      <c r="AE81" s="10"/>
      <c r="AF81" s="14">
        <f>IF(K81&gt;0, 1, 0)</f>
        <v>0</v>
      </c>
      <c r="AG81" s="10"/>
      <c r="AH81" s="32" t="str">
        <f>F81</f>
        <v>Armbrust 10m - Stehend</v>
      </c>
      <c r="AI81" s="32" t="s">
        <v>29</v>
      </c>
      <c r="AJ81" s="15" t="str">
        <f>$AF$6</f>
        <v>---</v>
      </c>
      <c r="AK81" s="15" t="str">
        <f>$AF$7</f>
        <v>---</v>
      </c>
      <c r="AL81" s="15" t="str">
        <f>$AF$9 &amp; $AF$10</f>
        <v>---</v>
      </c>
      <c r="AM81" s="4" t="str">
        <f>$AF$11</f>
        <v>???</v>
      </c>
      <c r="AN81" s="4">
        <f>$AF$13</f>
        <v>0</v>
      </c>
      <c r="AO81" s="144" t="str">
        <f>IF(AN81&gt;1900, IF(($A$2-AN81)&lt;17, "U17", IF(($A$2-AN81)&lt;21, "U21", "")),"")</f>
        <v/>
      </c>
      <c r="AP81" s="1"/>
      <c r="AQ81" s="1"/>
      <c r="AR81" s="1"/>
      <c r="AS81" s="34">
        <f>K81</f>
        <v>0</v>
      </c>
      <c r="AT81" s="34">
        <f>Q83</f>
        <v>0</v>
      </c>
      <c r="AU81" s="10"/>
    </row>
    <row r="82" spans="1:47" s="16" customFormat="1" x14ac:dyDescent="0.2">
      <c r="A82" s="10"/>
      <c r="B82" s="9" t="str">
        <f t="shared" si="7"/>
        <v>J</v>
      </c>
      <c r="C82" s="10"/>
      <c r="D82" s="10"/>
      <c r="E82" s="10"/>
      <c r="F82" s="141" t="s">
        <v>98</v>
      </c>
      <c r="G82" s="6"/>
      <c r="R82" s="10"/>
      <c r="S82" s="10"/>
      <c r="T82" s="10"/>
      <c r="AE82" s="10"/>
      <c r="AF82" s="17"/>
      <c r="AG82" s="10"/>
      <c r="AH82" s="10"/>
      <c r="AI82" s="31"/>
      <c r="AJ82" s="19"/>
      <c r="AK82" s="19"/>
      <c r="AL82" s="19"/>
      <c r="AM82" s="5"/>
      <c r="AN82" s="5"/>
      <c r="AO82" s="5"/>
      <c r="AP82" s="20"/>
      <c r="AQ82" s="20"/>
      <c r="AR82" s="20"/>
      <c r="AS82" s="21"/>
      <c r="AT82" s="21"/>
      <c r="AU82" s="10"/>
    </row>
    <row r="83" spans="1:47" x14ac:dyDescent="0.2">
      <c r="A83" s="6"/>
      <c r="B83" s="9" t="str">
        <f t="shared" si="7"/>
        <v>J</v>
      </c>
      <c r="C83" s="6"/>
      <c r="D83" s="6"/>
      <c r="E83" s="6"/>
      <c r="F83" s="142" t="s">
        <v>67</v>
      </c>
      <c r="H83" s="12" t="s">
        <v>22</v>
      </c>
      <c r="I83" s="6"/>
      <c r="J83" s="22" t="s">
        <v>68</v>
      </c>
      <c r="K83" s="33"/>
      <c r="L83" s="6"/>
      <c r="M83" s="23" t="s">
        <v>69</v>
      </c>
      <c r="N83" s="33"/>
      <c r="O83" s="6"/>
      <c r="P83" s="23" t="s">
        <v>70</v>
      </c>
      <c r="Q83" s="33"/>
      <c r="R83" s="6"/>
      <c r="S83" s="6"/>
      <c r="T83" s="6"/>
      <c r="AE83" s="6"/>
      <c r="AG83" s="6"/>
      <c r="AH83" s="6"/>
      <c r="AI83" s="32" t="s">
        <v>30</v>
      </c>
      <c r="AJ83" s="24" t="str">
        <f>F81 &amp; " " &amp; AK81 &amp; " " &amp; AJ81 &amp; ", " &amp;AL81 &amp; " (" &amp; AM81 &amp; ")"</f>
        <v>Armbrust 10m - Stehend --- ---, --- (???)</v>
      </c>
      <c r="AK83" s="25"/>
      <c r="AL83" s="25"/>
      <c r="AM83" s="25"/>
      <c r="AN83" s="25"/>
      <c r="AO83" s="26"/>
      <c r="AP83" s="26"/>
      <c r="AQ83" s="26"/>
      <c r="AR83" s="26"/>
      <c r="AS83" s="26"/>
      <c r="AT83" s="27"/>
      <c r="AU83" s="6"/>
    </row>
    <row r="84" spans="1:47" ht="4.5" customHeight="1" x14ac:dyDescent="0.2">
      <c r="A84" s="6"/>
      <c r="B84" s="9" t="str">
        <f t="shared" si="7"/>
        <v>J</v>
      </c>
      <c r="C84" s="6"/>
      <c r="D84" s="6"/>
      <c r="E84" s="6"/>
      <c r="F84" s="6"/>
      <c r="G84" s="6"/>
      <c r="H84" s="6"/>
      <c r="I84" s="6"/>
      <c r="K84" s="6"/>
      <c r="L84" s="6"/>
      <c r="M84" s="6"/>
      <c r="N84" s="7"/>
      <c r="O84" s="6"/>
      <c r="P84" s="7"/>
      <c r="Q84" s="7"/>
      <c r="R84" s="6"/>
      <c r="S84" s="6"/>
      <c r="T84" s="6"/>
      <c r="AE84" s="6"/>
      <c r="AG84" s="6"/>
      <c r="AH84" s="6"/>
      <c r="AI84" s="31"/>
      <c r="AJ84" s="6"/>
      <c r="AK84" s="6"/>
      <c r="AL84" s="6"/>
      <c r="AM84" s="6"/>
      <c r="AN84" s="6"/>
      <c r="AO84" s="7"/>
      <c r="AP84" s="7"/>
      <c r="AQ84" s="7"/>
      <c r="AR84" s="7"/>
      <c r="AS84" s="7"/>
      <c r="AT84" s="7"/>
      <c r="AU84" s="6"/>
    </row>
    <row r="85" spans="1:47" ht="3" customHeight="1" x14ac:dyDescent="0.2">
      <c r="A85" s="6"/>
      <c r="B85" s="50" t="str">
        <f t="shared" si="7"/>
        <v>J</v>
      </c>
      <c r="C85" s="6"/>
      <c r="D85" s="6"/>
      <c r="E85" s="6"/>
      <c r="F85" s="49"/>
      <c r="G85" s="49"/>
      <c r="H85" s="49"/>
      <c r="I85" s="49"/>
      <c r="J85" s="49"/>
      <c r="K85" s="49"/>
      <c r="L85" s="49"/>
      <c r="M85" s="49"/>
      <c r="N85" s="50"/>
      <c r="O85" s="49"/>
      <c r="P85" s="50"/>
      <c r="Q85" s="50"/>
      <c r="R85" s="6"/>
      <c r="S85" s="6"/>
      <c r="T85" s="6"/>
      <c r="AE85" s="6"/>
      <c r="AF85" s="50"/>
      <c r="AG85" s="6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6"/>
    </row>
    <row r="86" spans="1:47" ht="4.5" customHeight="1" x14ac:dyDescent="0.2">
      <c r="A86" s="6"/>
      <c r="B86" s="9" t="str">
        <f t="shared" si="7"/>
        <v>J</v>
      </c>
      <c r="C86" s="6"/>
      <c r="D86" s="6"/>
      <c r="E86" s="6"/>
      <c r="F86" s="6"/>
      <c r="G86" s="6"/>
      <c r="H86" s="6"/>
      <c r="I86" s="6"/>
      <c r="K86" s="6"/>
      <c r="L86" s="6"/>
      <c r="M86" s="6"/>
      <c r="N86" s="7"/>
      <c r="O86" s="6"/>
      <c r="P86" s="7"/>
      <c r="Q86" s="7"/>
      <c r="R86" s="6"/>
      <c r="S86" s="6"/>
      <c r="T86" s="6"/>
      <c r="AE86" s="6"/>
      <c r="AG86" s="6"/>
      <c r="AH86" s="6"/>
      <c r="AI86" s="31"/>
      <c r="AJ86" s="6"/>
      <c r="AK86" s="6"/>
      <c r="AL86" s="6"/>
      <c r="AM86" s="6"/>
      <c r="AN86" s="6"/>
      <c r="AO86" s="7"/>
      <c r="AP86" s="7"/>
      <c r="AQ86" s="7"/>
      <c r="AR86" s="7"/>
      <c r="AS86" s="7"/>
      <c r="AT86" s="7"/>
      <c r="AU86" s="6"/>
    </row>
    <row r="87" spans="1:47" s="16" customFormat="1" x14ac:dyDescent="0.2">
      <c r="A87" s="10"/>
      <c r="B87" s="9" t="str">
        <f t="shared" si="7"/>
        <v>J</v>
      </c>
      <c r="C87" s="10"/>
      <c r="D87" s="10"/>
      <c r="E87" s="10"/>
      <c r="F87" s="140" t="s">
        <v>66</v>
      </c>
      <c r="G87" s="10"/>
      <c r="H87" s="12" t="s">
        <v>21</v>
      </c>
      <c r="I87" s="38"/>
      <c r="J87" s="39"/>
      <c r="K87" s="33"/>
      <c r="L87" s="10"/>
      <c r="M87" s="10"/>
      <c r="N87" s="62"/>
      <c r="O87" s="40"/>
      <c r="P87" s="63" t="s">
        <v>89</v>
      </c>
      <c r="Q87" s="64"/>
      <c r="R87" s="10"/>
      <c r="S87" s="10"/>
      <c r="T87" s="10"/>
      <c r="AE87" s="10"/>
      <c r="AF87" s="14">
        <f>IF(K87&gt;0, 1, 0)</f>
        <v>0</v>
      </c>
      <c r="AG87" s="10"/>
      <c r="AH87" s="32" t="str">
        <f>F87</f>
        <v>Armbrust 10m - Kniend</v>
      </c>
      <c r="AI87" s="32" t="s">
        <v>29</v>
      </c>
      <c r="AJ87" s="15" t="str">
        <f>$AF$6</f>
        <v>---</v>
      </c>
      <c r="AK87" s="15" t="str">
        <f>$AF$7</f>
        <v>---</v>
      </c>
      <c r="AL87" s="15" t="str">
        <f>$AF$9 &amp; $AF$10</f>
        <v>---</v>
      </c>
      <c r="AM87" s="4" t="str">
        <f>$AF$11</f>
        <v>???</v>
      </c>
      <c r="AN87" s="4">
        <f>$AF$13</f>
        <v>0</v>
      </c>
      <c r="AO87" s="144" t="str">
        <f>IF(AN87&gt;1900, IF(($A$2-AN87)&lt;17, "U17", IF(($A$2-AN87)&lt;21, "U21", "")),"")</f>
        <v/>
      </c>
      <c r="AP87" s="1"/>
      <c r="AQ87" s="1"/>
      <c r="AR87" s="1"/>
      <c r="AS87" s="34">
        <f>K87</f>
        <v>0</v>
      </c>
      <c r="AT87" s="34">
        <f>Q89</f>
        <v>0</v>
      </c>
      <c r="AU87" s="10"/>
    </row>
    <row r="88" spans="1:47" s="16" customFormat="1" x14ac:dyDescent="0.2">
      <c r="A88" s="10"/>
      <c r="B88" s="9" t="str">
        <f t="shared" si="7"/>
        <v>J</v>
      </c>
      <c r="C88" s="10"/>
      <c r="D88" s="10"/>
      <c r="E88" s="10"/>
      <c r="F88" s="141" t="s">
        <v>99</v>
      </c>
      <c r="G88" s="6"/>
      <c r="R88" s="10"/>
      <c r="S88" s="10"/>
      <c r="T88" s="10"/>
      <c r="AE88" s="10"/>
      <c r="AF88" s="17"/>
      <c r="AG88" s="10"/>
      <c r="AH88" s="10"/>
      <c r="AI88" s="31"/>
      <c r="AJ88" s="19"/>
      <c r="AK88" s="19"/>
      <c r="AL88" s="19"/>
      <c r="AM88" s="5"/>
      <c r="AN88" s="5"/>
      <c r="AO88" s="5"/>
      <c r="AP88" s="20"/>
      <c r="AQ88" s="20"/>
      <c r="AR88" s="20"/>
      <c r="AS88" s="21"/>
      <c r="AT88" s="21"/>
      <c r="AU88" s="10"/>
    </row>
    <row r="89" spans="1:47" x14ac:dyDescent="0.2">
      <c r="A89" s="6"/>
      <c r="B89" s="9" t="str">
        <f t="shared" si="7"/>
        <v>J</v>
      </c>
      <c r="C89" s="6"/>
      <c r="D89" s="6"/>
      <c r="E89" s="6"/>
      <c r="F89" s="142" t="s">
        <v>67</v>
      </c>
      <c r="H89" s="12" t="s">
        <v>22</v>
      </c>
      <c r="I89" s="6"/>
      <c r="J89" s="22" t="s">
        <v>68</v>
      </c>
      <c r="K89" s="33"/>
      <c r="L89" s="6"/>
      <c r="M89" s="23" t="s">
        <v>69</v>
      </c>
      <c r="N89" s="33"/>
      <c r="O89" s="6"/>
      <c r="P89" s="23" t="s">
        <v>70</v>
      </c>
      <c r="Q89" s="33"/>
      <c r="R89" s="6"/>
      <c r="S89" s="6"/>
      <c r="T89" s="6"/>
      <c r="AE89" s="6"/>
      <c r="AG89" s="6"/>
      <c r="AH89" s="6"/>
      <c r="AI89" s="32" t="s">
        <v>30</v>
      </c>
      <c r="AJ89" s="24" t="str">
        <f>F87 &amp; " " &amp; AK87 &amp; " " &amp; AJ87 &amp; ", " &amp;AL87 &amp; " (" &amp; AM87 &amp; ")"</f>
        <v>Armbrust 10m - Kniend --- ---, --- (???)</v>
      </c>
      <c r="AK89" s="25"/>
      <c r="AL89" s="25"/>
      <c r="AM89" s="25"/>
      <c r="AN89" s="25"/>
      <c r="AO89" s="26"/>
      <c r="AP89" s="26"/>
      <c r="AQ89" s="26"/>
      <c r="AR89" s="26"/>
      <c r="AS89" s="26"/>
      <c r="AT89" s="27"/>
      <c r="AU89" s="6"/>
    </row>
    <row r="90" spans="1:47" ht="4.5" customHeight="1" x14ac:dyDescent="0.2">
      <c r="A90" s="6"/>
      <c r="B90" s="9" t="str">
        <f t="shared" si="7"/>
        <v>J</v>
      </c>
      <c r="C90" s="6"/>
      <c r="D90" s="6"/>
      <c r="E90" s="6"/>
      <c r="F90" s="6"/>
      <c r="G90" s="6"/>
      <c r="H90" s="6"/>
      <c r="I90" s="6"/>
      <c r="K90" s="6"/>
      <c r="L90" s="6"/>
      <c r="M90" s="6"/>
      <c r="N90" s="7"/>
      <c r="O90" s="6"/>
      <c r="P90" s="7"/>
      <c r="Q90" s="7"/>
      <c r="R90" s="6"/>
      <c r="S90" s="6"/>
      <c r="T90" s="6"/>
      <c r="AE90" s="6"/>
      <c r="AG90" s="6"/>
      <c r="AH90" s="6"/>
      <c r="AI90" s="31"/>
      <c r="AJ90" s="6"/>
      <c r="AK90" s="6"/>
      <c r="AL90" s="6"/>
      <c r="AM90" s="6"/>
      <c r="AN90" s="6"/>
      <c r="AO90" s="7"/>
      <c r="AP90" s="7"/>
      <c r="AQ90" s="7"/>
      <c r="AR90" s="7"/>
      <c r="AS90" s="7"/>
      <c r="AT90" s="7"/>
      <c r="AU90" s="6"/>
    </row>
    <row r="91" spans="1:47" ht="3" hidden="1" customHeight="1" x14ac:dyDescent="0.2">
      <c r="A91" s="6"/>
      <c r="B91" s="50" t="str">
        <f>B$15</f>
        <v>N</v>
      </c>
      <c r="C91" s="6"/>
      <c r="D91" s="6"/>
      <c r="E91" s="6"/>
      <c r="F91" s="49"/>
      <c r="G91" s="49"/>
      <c r="H91" s="49"/>
      <c r="I91" s="49"/>
      <c r="J91" s="49"/>
      <c r="K91" s="49"/>
      <c r="L91" s="49"/>
      <c r="M91" s="49"/>
      <c r="N91" s="50"/>
      <c r="O91" s="49"/>
      <c r="P91" s="50"/>
      <c r="Q91" s="50"/>
      <c r="R91" s="6"/>
      <c r="S91" s="6"/>
      <c r="T91" s="6"/>
      <c r="AE91" s="6"/>
      <c r="AF91" s="50"/>
      <c r="AG91" s="6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6"/>
    </row>
    <row r="92" spans="1:47" ht="4.5" hidden="1" customHeight="1" x14ac:dyDescent="0.2">
      <c r="A92" s="6"/>
      <c r="B92" s="9" t="str">
        <f t="shared" ref="B92:B102" si="8">B$15</f>
        <v>N</v>
      </c>
      <c r="C92" s="6"/>
      <c r="D92" s="6"/>
      <c r="E92" s="6"/>
      <c r="F92" s="6"/>
      <c r="G92" s="6"/>
      <c r="H92" s="6"/>
      <c r="I92" s="6"/>
      <c r="K92" s="6"/>
      <c r="L92" s="6"/>
      <c r="M92" s="6"/>
      <c r="N92" s="7"/>
      <c r="O92" s="6"/>
      <c r="P92" s="7"/>
      <c r="Q92" s="7"/>
      <c r="R92" s="6"/>
      <c r="S92" s="6"/>
      <c r="T92" s="6"/>
      <c r="AE92" s="6"/>
      <c r="AG92" s="6"/>
      <c r="AH92" s="6"/>
      <c r="AI92" s="31"/>
      <c r="AJ92" s="6"/>
      <c r="AK92" s="6"/>
      <c r="AL92" s="6"/>
      <c r="AM92" s="6"/>
      <c r="AN92" s="6"/>
      <c r="AO92" s="7"/>
      <c r="AP92" s="7"/>
      <c r="AQ92" s="7"/>
      <c r="AR92" s="7"/>
      <c r="AS92" s="7"/>
      <c r="AT92" s="7"/>
      <c r="AU92" s="6"/>
    </row>
    <row r="93" spans="1:47" s="16" customFormat="1" hidden="1" x14ac:dyDescent="0.2">
      <c r="A93" s="10"/>
      <c r="B93" s="9" t="str">
        <f t="shared" si="8"/>
        <v>N</v>
      </c>
      <c r="C93" s="10"/>
      <c r="D93" s="10"/>
      <c r="E93" s="10"/>
      <c r="F93" s="140" t="s">
        <v>71</v>
      </c>
      <c r="G93" s="10"/>
      <c r="H93" s="12" t="s">
        <v>21</v>
      </c>
      <c r="I93" s="38"/>
      <c r="J93" s="39"/>
      <c r="K93" s="33"/>
      <c r="L93" s="10"/>
      <c r="M93" s="10"/>
      <c r="N93" s="62"/>
      <c r="O93" s="40"/>
      <c r="P93" s="63" t="s">
        <v>89</v>
      </c>
      <c r="Q93" s="64"/>
      <c r="R93" s="10"/>
      <c r="S93" s="10"/>
      <c r="T93" s="10"/>
      <c r="AE93" s="10"/>
      <c r="AF93" s="14">
        <f>IF(K93&gt;0, 1, 0)</f>
        <v>0</v>
      </c>
      <c r="AG93" s="10"/>
      <c r="AH93" s="32" t="str">
        <f>F93</f>
        <v>Armbrust 30m - Stehend</v>
      </c>
      <c r="AI93" s="32" t="s">
        <v>29</v>
      </c>
      <c r="AJ93" s="15" t="str">
        <f>$AF$6</f>
        <v>---</v>
      </c>
      <c r="AK93" s="15" t="str">
        <f>$AF$7</f>
        <v>---</v>
      </c>
      <c r="AL93" s="15" t="str">
        <f>$AF$9 &amp; $AF$10</f>
        <v>---</v>
      </c>
      <c r="AM93" s="4" t="str">
        <f>$AF$11</f>
        <v>???</v>
      </c>
      <c r="AN93" s="4">
        <f>$AF$13</f>
        <v>0</v>
      </c>
      <c r="AO93" s="144" t="str">
        <f>IF(AN93&gt;1900, IF(($A$2-AN93)&lt;17, "U17", IF(($A$2-AN93)&lt;21, "U21", "")),"")</f>
        <v/>
      </c>
      <c r="AP93" s="1"/>
      <c r="AQ93" s="1"/>
      <c r="AR93" s="1"/>
      <c r="AS93" s="34">
        <f>K93</f>
        <v>0</v>
      </c>
      <c r="AT93" s="34">
        <f>Q95</f>
        <v>0</v>
      </c>
      <c r="AU93" s="10"/>
    </row>
    <row r="94" spans="1:47" s="16" customFormat="1" hidden="1" x14ac:dyDescent="0.2">
      <c r="A94" s="10"/>
      <c r="B94" s="9" t="str">
        <f t="shared" si="8"/>
        <v>N</v>
      </c>
      <c r="C94" s="10"/>
      <c r="D94" s="10"/>
      <c r="E94" s="10"/>
      <c r="F94" s="141" t="s">
        <v>100</v>
      </c>
      <c r="G94" s="6"/>
      <c r="R94" s="10"/>
      <c r="S94" s="10"/>
      <c r="T94" s="10"/>
      <c r="AE94" s="10"/>
      <c r="AF94" s="17"/>
      <c r="AG94" s="10"/>
      <c r="AH94" s="10"/>
      <c r="AI94" s="31"/>
      <c r="AJ94" s="19"/>
      <c r="AK94" s="19"/>
      <c r="AL94" s="19"/>
      <c r="AM94" s="5"/>
      <c r="AN94" s="5"/>
      <c r="AO94" s="5"/>
      <c r="AP94" s="20"/>
      <c r="AQ94" s="20"/>
      <c r="AR94" s="20"/>
      <c r="AS94" s="21"/>
      <c r="AT94" s="21"/>
      <c r="AU94" s="10"/>
    </row>
    <row r="95" spans="1:47" hidden="1" x14ac:dyDescent="0.2">
      <c r="A95" s="6"/>
      <c r="B95" s="9" t="str">
        <f t="shared" si="8"/>
        <v>N</v>
      </c>
      <c r="C95" s="6"/>
      <c r="D95" s="6"/>
      <c r="E95" s="6"/>
      <c r="F95" s="142" t="s">
        <v>33</v>
      </c>
      <c r="H95" s="12" t="s">
        <v>22</v>
      </c>
      <c r="I95" s="6"/>
      <c r="J95" s="22" t="s">
        <v>37</v>
      </c>
      <c r="K95" s="33"/>
      <c r="L95" s="6"/>
      <c r="M95" s="23" t="s">
        <v>38</v>
      </c>
      <c r="N95" s="33"/>
      <c r="O95" s="6"/>
      <c r="P95" s="23" t="s">
        <v>39</v>
      </c>
      <c r="Q95" s="33"/>
      <c r="R95" s="6"/>
      <c r="S95" s="6"/>
      <c r="T95" s="6"/>
      <c r="AE95" s="6"/>
      <c r="AG95" s="6"/>
      <c r="AH95" s="6"/>
      <c r="AI95" s="32" t="s">
        <v>30</v>
      </c>
      <c r="AJ95" s="24" t="str">
        <f>F93 &amp; " " &amp; AK93 &amp; " " &amp; AJ93 &amp; ", " &amp;AL93 &amp; " (" &amp; AM93 &amp; ")"</f>
        <v>Armbrust 30m - Stehend --- ---, --- (???)</v>
      </c>
      <c r="AK95" s="25"/>
      <c r="AL95" s="25"/>
      <c r="AM95" s="25"/>
      <c r="AN95" s="25"/>
      <c r="AO95" s="26"/>
      <c r="AP95" s="26"/>
      <c r="AQ95" s="26"/>
      <c r="AR95" s="26"/>
      <c r="AS95" s="26"/>
      <c r="AT95" s="27"/>
      <c r="AU95" s="6"/>
    </row>
    <row r="96" spans="1:47" ht="4.5" hidden="1" customHeight="1" x14ac:dyDescent="0.2">
      <c r="A96" s="6"/>
      <c r="B96" s="9" t="str">
        <f t="shared" si="8"/>
        <v>N</v>
      </c>
      <c r="C96" s="6"/>
      <c r="D96" s="6"/>
      <c r="E96" s="6"/>
      <c r="F96" s="6"/>
      <c r="G96" s="6"/>
      <c r="H96" s="6"/>
      <c r="I96" s="6"/>
      <c r="K96" s="6"/>
      <c r="L96" s="6"/>
      <c r="M96" s="6"/>
      <c r="N96" s="7"/>
      <c r="O96" s="6"/>
      <c r="P96" s="7"/>
      <c r="Q96" s="7"/>
      <c r="R96" s="6"/>
      <c r="S96" s="6"/>
      <c r="T96" s="6"/>
      <c r="AE96" s="6"/>
      <c r="AG96" s="6"/>
      <c r="AH96" s="6"/>
      <c r="AI96" s="31"/>
      <c r="AJ96" s="6"/>
      <c r="AK96" s="6"/>
      <c r="AL96" s="6"/>
      <c r="AM96" s="6"/>
      <c r="AN96" s="6"/>
      <c r="AO96" s="7"/>
      <c r="AP96" s="7"/>
      <c r="AQ96" s="7"/>
      <c r="AR96" s="7"/>
      <c r="AS96" s="7"/>
      <c r="AT96" s="7"/>
      <c r="AU96" s="6"/>
    </row>
    <row r="97" spans="1:47" ht="3" hidden="1" customHeight="1" x14ac:dyDescent="0.2">
      <c r="A97" s="6"/>
      <c r="B97" s="50" t="str">
        <f t="shared" si="8"/>
        <v>N</v>
      </c>
      <c r="C97" s="6"/>
      <c r="D97" s="6"/>
      <c r="E97" s="6"/>
      <c r="F97" s="49"/>
      <c r="G97" s="49"/>
      <c r="H97" s="49"/>
      <c r="I97" s="49"/>
      <c r="J97" s="49"/>
      <c r="K97" s="49"/>
      <c r="L97" s="49"/>
      <c r="M97" s="49"/>
      <c r="N97" s="50"/>
      <c r="O97" s="49"/>
      <c r="P97" s="50"/>
      <c r="Q97" s="50"/>
      <c r="R97" s="6"/>
      <c r="S97" s="6"/>
      <c r="T97" s="6"/>
      <c r="AE97" s="6"/>
      <c r="AF97" s="50"/>
      <c r="AG97" s="6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6"/>
    </row>
    <row r="98" spans="1:47" ht="4.5" hidden="1" customHeight="1" x14ac:dyDescent="0.2">
      <c r="A98" s="6"/>
      <c r="B98" s="9" t="str">
        <f t="shared" si="8"/>
        <v>N</v>
      </c>
      <c r="C98" s="6"/>
      <c r="D98" s="6"/>
      <c r="E98" s="6"/>
      <c r="F98" s="6"/>
      <c r="G98" s="6"/>
      <c r="H98" s="6"/>
      <c r="I98" s="6"/>
      <c r="K98" s="6"/>
      <c r="L98" s="6"/>
      <c r="M98" s="6"/>
      <c r="N98" s="7"/>
      <c r="O98" s="6"/>
      <c r="P98" s="7"/>
      <c r="Q98" s="7"/>
      <c r="R98" s="6"/>
      <c r="S98" s="6"/>
      <c r="T98" s="6"/>
      <c r="AE98" s="6"/>
      <c r="AG98" s="6"/>
      <c r="AH98" s="6"/>
      <c r="AI98" s="31"/>
      <c r="AJ98" s="6"/>
      <c r="AK98" s="6"/>
      <c r="AL98" s="6"/>
      <c r="AM98" s="6"/>
      <c r="AN98" s="6"/>
      <c r="AO98" s="7"/>
      <c r="AP98" s="7"/>
      <c r="AQ98" s="7"/>
      <c r="AR98" s="7"/>
      <c r="AS98" s="7"/>
      <c r="AT98" s="7"/>
      <c r="AU98" s="6"/>
    </row>
    <row r="99" spans="1:47" s="16" customFormat="1" hidden="1" x14ac:dyDescent="0.2">
      <c r="A99" s="10"/>
      <c r="B99" s="9" t="str">
        <f t="shared" si="8"/>
        <v>N</v>
      </c>
      <c r="C99" s="10"/>
      <c r="D99" s="10"/>
      <c r="E99" s="10"/>
      <c r="F99" s="140" t="s">
        <v>72</v>
      </c>
      <c r="G99" s="10"/>
      <c r="H99" s="12" t="s">
        <v>21</v>
      </c>
      <c r="I99" s="38"/>
      <c r="J99" s="39"/>
      <c r="K99" s="33"/>
      <c r="L99" s="10"/>
      <c r="M99" s="10"/>
      <c r="N99" s="62"/>
      <c r="O99" s="40"/>
      <c r="P99" s="63" t="s">
        <v>89</v>
      </c>
      <c r="Q99" s="64"/>
      <c r="R99" s="10"/>
      <c r="S99" s="10"/>
      <c r="T99" s="10"/>
      <c r="AE99" s="10"/>
      <c r="AF99" s="14">
        <f>IF(K99&gt;0, 1, 0)</f>
        <v>0</v>
      </c>
      <c r="AG99" s="10"/>
      <c r="AH99" s="32" t="str">
        <f>F99</f>
        <v>Armbrust 30m - Kniend</v>
      </c>
      <c r="AI99" s="32" t="s">
        <v>29</v>
      </c>
      <c r="AJ99" s="15" t="str">
        <f>$AF$6</f>
        <v>---</v>
      </c>
      <c r="AK99" s="15" t="str">
        <f>$AF$7</f>
        <v>---</v>
      </c>
      <c r="AL99" s="15" t="str">
        <f>$AF$9 &amp; $AF$10</f>
        <v>---</v>
      </c>
      <c r="AM99" s="4" t="str">
        <f>$AF$11</f>
        <v>???</v>
      </c>
      <c r="AN99" s="4">
        <f>$AF$13</f>
        <v>0</v>
      </c>
      <c r="AO99" s="144" t="str">
        <f>IF(AN99&gt;1900, IF(($A$2-AN99)&lt;17, "U17", IF(($A$2-AN99)&lt;21, "U21", "")),"")</f>
        <v/>
      </c>
      <c r="AP99" s="1"/>
      <c r="AQ99" s="1"/>
      <c r="AR99" s="1"/>
      <c r="AS99" s="34">
        <f>K99</f>
        <v>0</v>
      </c>
      <c r="AT99" s="34">
        <f>Q101</f>
        <v>0</v>
      </c>
      <c r="AU99" s="10"/>
    </row>
    <row r="100" spans="1:47" s="16" customFormat="1" hidden="1" x14ac:dyDescent="0.2">
      <c r="A100" s="10"/>
      <c r="B100" s="9" t="str">
        <f t="shared" si="8"/>
        <v>N</v>
      </c>
      <c r="C100" s="10"/>
      <c r="D100" s="10"/>
      <c r="E100" s="10"/>
      <c r="F100" s="141" t="s">
        <v>101</v>
      </c>
      <c r="G100" s="6"/>
      <c r="R100" s="10"/>
      <c r="S100" s="10"/>
      <c r="T100" s="10"/>
      <c r="AE100" s="10"/>
      <c r="AF100" s="17"/>
      <c r="AG100" s="10"/>
      <c r="AH100" s="10"/>
      <c r="AI100" s="31"/>
      <c r="AJ100" s="19"/>
      <c r="AK100" s="19"/>
      <c r="AL100" s="19"/>
      <c r="AM100" s="5"/>
      <c r="AN100" s="5"/>
      <c r="AO100" s="5"/>
      <c r="AP100" s="20"/>
      <c r="AQ100" s="20"/>
      <c r="AR100" s="20"/>
      <c r="AS100" s="21"/>
      <c r="AT100" s="21"/>
      <c r="AU100" s="10"/>
    </row>
    <row r="101" spans="1:47" hidden="1" x14ac:dyDescent="0.2">
      <c r="A101" s="6"/>
      <c r="B101" s="9" t="str">
        <f t="shared" si="8"/>
        <v>N</v>
      </c>
      <c r="C101" s="6"/>
      <c r="D101" s="6"/>
      <c r="E101" s="6"/>
      <c r="F101" s="142" t="s">
        <v>33</v>
      </c>
      <c r="H101" s="12" t="s">
        <v>22</v>
      </c>
      <c r="I101" s="6"/>
      <c r="J101" s="22" t="s">
        <v>37</v>
      </c>
      <c r="K101" s="33"/>
      <c r="L101" s="6"/>
      <c r="M101" s="23" t="s">
        <v>38</v>
      </c>
      <c r="N101" s="33"/>
      <c r="O101" s="6"/>
      <c r="P101" s="23" t="s">
        <v>39</v>
      </c>
      <c r="Q101" s="33"/>
      <c r="R101" s="6"/>
      <c r="S101" s="6"/>
      <c r="T101" s="6"/>
      <c r="AE101" s="6"/>
      <c r="AG101" s="6"/>
      <c r="AH101" s="6"/>
      <c r="AI101" s="32" t="s">
        <v>30</v>
      </c>
      <c r="AJ101" s="24" t="str">
        <f>F99 &amp; " " &amp; AK99 &amp; " " &amp; AJ99 &amp; ", " &amp;AL99 &amp; " (" &amp; AM99 &amp; ")"</f>
        <v>Armbrust 30m - Kniend --- ---, --- (???)</v>
      </c>
      <c r="AK101" s="25"/>
      <c r="AL101" s="25"/>
      <c r="AM101" s="25"/>
      <c r="AN101" s="25"/>
      <c r="AO101" s="26"/>
      <c r="AP101" s="26"/>
      <c r="AQ101" s="26"/>
      <c r="AR101" s="26"/>
      <c r="AS101" s="26"/>
      <c r="AT101" s="27"/>
      <c r="AU101" s="6"/>
    </row>
    <row r="102" spans="1:47" ht="4.5" hidden="1" customHeight="1" x14ac:dyDescent="0.2">
      <c r="A102" s="6"/>
      <c r="B102" s="9" t="str">
        <f t="shared" si="8"/>
        <v>N</v>
      </c>
      <c r="C102" s="6"/>
      <c r="D102" s="6"/>
      <c r="E102" s="6"/>
      <c r="F102" s="6"/>
      <c r="G102" s="6"/>
      <c r="H102" s="6"/>
      <c r="I102" s="6"/>
      <c r="K102" s="6"/>
      <c r="L102" s="6"/>
      <c r="M102" s="6"/>
      <c r="N102" s="7"/>
      <c r="O102" s="6"/>
      <c r="P102" s="7"/>
      <c r="Q102" s="7"/>
      <c r="R102" s="6"/>
      <c r="S102" s="6"/>
      <c r="T102" s="6"/>
      <c r="AE102" s="6"/>
      <c r="AG102" s="6"/>
      <c r="AH102" s="6"/>
      <c r="AI102" s="31"/>
      <c r="AJ102" s="6"/>
      <c r="AK102" s="6"/>
      <c r="AL102" s="6"/>
      <c r="AM102" s="6"/>
      <c r="AN102" s="6"/>
      <c r="AO102" s="7"/>
      <c r="AP102" s="7"/>
      <c r="AQ102" s="7"/>
      <c r="AR102" s="7"/>
      <c r="AS102" s="7"/>
      <c r="AT102" s="7"/>
      <c r="AU102" s="6"/>
    </row>
    <row r="103" spans="1:47" ht="3" customHeight="1" x14ac:dyDescent="0.2">
      <c r="A103" s="6"/>
      <c r="B103" s="96" t="s">
        <v>86</v>
      </c>
      <c r="C103" s="6"/>
      <c r="D103" s="6"/>
      <c r="E103" s="6"/>
      <c r="F103" s="49"/>
      <c r="G103" s="49"/>
      <c r="H103" s="49"/>
      <c r="I103" s="49"/>
      <c r="J103" s="49"/>
      <c r="K103" s="49"/>
      <c r="L103" s="49"/>
      <c r="M103" s="49"/>
      <c r="N103" s="50"/>
      <c r="O103" s="49"/>
      <c r="P103" s="50"/>
      <c r="Q103" s="50"/>
      <c r="R103" s="6"/>
      <c r="S103" s="6"/>
      <c r="T103" s="6"/>
      <c r="AE103" s="6"/>
      <c r="AF103" s="50"/>
      <c r="AG103" s="6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6"/>
    </row>
    <row r="104" spans="1:47" x14ac:dyDescent="0.2">
      <c r="A104" s="6"/>
      <c r="B104" s="1" t="s">
        <v>86</v>
      </c>
      <c r="C104" s="6"/>
      <c r="D104" s="6"/>
      <c r="E104" s="6"/>
      <c r="F104" s="6"/>
      <c r="G104" s="6"/>
      <c r="H104" s="6"/>
      <c r="I104" s="6"/>
      <c r="K104" s="6"/>
      <c r="L104" s="6"/>
      <c r="M104" s="6"/>
      <c r="N104" s="7"/>
      <c r="O104" s="6"/>
      <c r="P104" s="7"/>
      <c r="Q104" s="7"/>
      <c r="R104" s="6"/>
      <c r="S104" s="6"/>
      <c r="T104" s="6"/>
      <c r="AE104" s="6"/>
      <c r="AG104" s="6"/>
      <c r="AH104" s="6"/>
      <c r="AI104" s="31"/>
      <c r="AJ104" s="6"/>
      <c r="AK104" s="6"/>
      <c r="AL104" s="6"/>
      <c r="AM104" s="6"/>
      <c r="AN104" s="6"/>
      <c r="AO104" s="7"/>
      <c r="AP104" s="7"/>
      <c r="AQ104" s="7"/>
      <c r="AR104" s="7"/>
      <c r="AS104" s="7"/>
      <c r="AT104" s="7"/>
      <c r="AU104" s="6"/>
    </row>
    <row r="105" spans="1:47" ht="15.75" customHeight="1" x14ac:dyDescent="0.25">
      <c r="A105" s="6"/>
      <c r="B105" s="96" t="s">
        <v>86</v>
      </c>
      <c r="C105" s="6"/>
      <c r="D105" s="6"/>
      <c r="E105" s="6"/>
      <c r="F105" s="113" t="s">
        <v>115</v>
      </c>
      <c r="G105" s="49"/>
      <c r="H105" s="49"/>
      <c r="I105" s="49"/>
      <c r="J105" s="49"/>
      <c r="K105" s="49"/>
      <c r="L105" s="49"/>
      <c r="M105" s="49"/>
      <c r="N105" s="50"/>
      <c r="O105" s="49"/>
      <c r="P105" s="50"/>
      <c r="Q105" s="50"/>
      <c r="R105" s="6"/>
      <c r="S105" s="6"/>
      <c r="T105" s="6"/>
      <c r="AE105" s="6"/>
      <c r="AF105" s="50"/>
      <c r="AG105" s="6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6"/>
    </row>
    <row r="106" spans="1:47" ht="4.5" customHeight="1" x14ac:dyDescent="0.2">
      <c r="A106" s="65"/>
      <c r="B106" s="9" t="s">
        <v>86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7"/>
      <c r="Q106" s="7"/>
      <c r="R106" s="6"/>
      <c r="S106" s="6"/>
      <c r="T106" s="6"/>
      <c r="AE106" s="6"/>
      <c r="AG106" s="6"/>
      <c r="AH106" s="6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6"/>
    </row>
    <row r="107" spans="1:47" ht="114.75" customHeight="1" x14ac:dyDescent="0.2">
      <c r="B107" s="1" t="s">
        <v>86</v>
      </c>
      <c r="F107" s="172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4"/>
    </row>
    <row r="108" spans="1:47" x14ac:dyDescent="0.2">
      <c r="A108" s="65"/>
      <c r="B108" s="9" t="s">
        <v>86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7"/>
      <c r="Q108" s="7"/>
      <c r="R108" s="6"/>
      <c r="S108" s="6"/>
      <c r="T108" s="6"/>
      <c r="AE108" s="6"/>
      <c r="AG108" s="6"/>
      <c r="AH108" s="6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6"/>
    </row>
    <row r="109" spans="1:47" ht="15.75" customHeight="1" x14ac:dyDescent="0.2">
      <c r="A109" s="6"/>
      <c r="B109" s="96" t="s">
        <v>86</v>
      </c>
      <c r="C109" s="6"/>
      <c r="D109" s="6"/>
      <c r="E109" s="6"/>
      <c r="F109" s="49"/>
      <c r="G109" s="49"/>
      <c r="H109" s="49"/>
      <c r="I109" s="49"/>
      <c r="J109" s="49"/>
      <c r="K109" s="49"/>
      <c r="L109" s="49"/>
      <c r="M109" s="49"/>
      <c r="N109" s="50"/>
      <c r="O109" s="49"/>
      <c r="P109" s="50"/>
      <c r="Q109" s="50"/>
      <c r="R109" s="6"/>
      <c r="S109" s="6"/>
      <c r="T109" s="6"/>
      <c r="AE109" s="6"/>
      <c r="AF109" s="50"/>
      <c r="AG109" s="6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6"/>
    </row>
  </sheetData>
  <sheetProtection algorithmName="SHA-512" hashValue="znfvIjFzG5qHFO3lLLhM5icqF8dUh1C6KxtFoyihEN0cmsoDBYIEBwbDSNgCvAsLxvOyFx91MnqU4bc1aBGxzg==" saltValue="wXXcdrki+rx4R9KNnLLhqA==" spinCount="100000" sheet="1" objects="1" scenarios="1"/>
  <autoFilter ref="B33:C109" xr:uid="{F10BB92B-F8AE-427C-B78A-77D3DABE7377}">
    <filterColumn colId="0">
      <filters>
        <filter val="J"/>
      </filters>
    </filterColumn>
  </autoFilter>
  <mergeCells count="11">
    <mergeCell ref="F107:Q107"/>
    <mergeCell ref="F2:Q2"/>
    <mergeCell ref="U1:AD1"/>
    <mergeCell ref="U2:AD2"/>
    <mergeCell ref="M21:Q22"/>
    <mergeCell ref="AN27:AO27"/>
    <mergeCell ref="M30:Q31"/>
    <mergeCell ref="F24:Q24"/>
    <mergeCell ref="F25:Q25"/>
    <mergeCell ref="F27:Q27"/>
    <mergeCell ref="F28:Q28"/>
  </mergeCells>
  <conditionalFormatting sqref="B36">
    <cfRule type="cellIs" dxfId="85" priority="102" operator="equal">
      <formula>"J"</formula>
    </cfRule>
  </conditionalFormatting>
  <conditionalFormatting sqref="B37:B40">
    <cfRule type="cellIs" dxfId="84" priority="101" operator="equal">
      <formula>"J"</formula>
    </cfRule>
  </conditionalFormatting>
  <conditionalFormatting sqref="B42:B46">
    <cfRule type="cellIs" dxfId="83" priority="100" operator="equal">
      <formula>"J"</formula>
    </cfRule>
  </conditionalFormatting>
  <conditionalFormatting sqref="B48:B52">
    <cfRule type="cellIs" dxfId="82" priority="99" operator="equal">
      <formula>"J"</formula>
    </cfRule>
  </conditionalFormatting>
  <conditionalFormatting sqref="B54:B60">
    <cfRule type="cellIs" dxfId="81" priority="98" operator="equal">
      <formula>"J"</formula>
    </cfRule>
  </conditionalFormatting>
  <conditionalFormatting sqref="B62:B66">
    <cfRule type="cellIs" dxfId="80" priority="97" operator="equal">
      <formula>"J"</formula>
    </cfRule>
  </conditionalFormatting>
  <conditionalFormatting sqref="B68:B72">
    <cfRule type="cellIs" dxfId="79" priority="96" operator="equal">
      <formula>"J"</formula>
    </cfRule>
  </conditionalFormatting>
  <conditionalFormatting sqref="B74:B78">
    <cfRule type="cellIs" dxfId="78" priority="95" operator="equal">
      <formula>"J"</formula>
    </cfRule>
  </conditionalFormatting>
  <conditionalFormatting sqref="B80:B84">
    <cfRule type="cellIs" dxfId="77" priority="94" operator="equal">
      <formula>"J"</formula>
    </cfRule>
  </conditionalFormatting>
  <conditionalFormatting sqref="B86:B90">
    <cfRule type="cellIs" dxfId="76" priority="93" operator="equal">
      <formula>"J"</formula>
    </cfRule>
  </conditionalFormatting>
  <conditionalFormatting sqref="B92:B96">
    <cfRule type="cellIs" dxfId="75" priority="92" operator="equal">
      <formula>"J"</formula>
    </cfRule>
  </conditionalFormatting>
  <conditionalFormatting sqref="B98:B102">
    <cfRule type="cellIs" dxfId="74" priority="91" operator="equal">
      <formula>"J"</formula>
    </cfRule>
  </conditionalFormatting>
  <conditionalFormatting sqref="F37:F39 AI37 AI39">
    <cfRule type="expression" dxfId="73" priority="144">
      <formula>$AF$37=1</formula>
    </cfRule>
  </conditionalFormatting>
  <conditionalFormatting sqref="F43:F45 AI43 AI45">
    <cfRule type="expression" dxfId="72" priority="145">
      <formula>$AF$43=1</formula>
    </cfRule>
  </conditionalFormatting>
  <conditionalFormatting sqref="F49:F51 AI49 AI51">
    <cfRule type="expression" dxfId="71" priority="152">
      <formula>$AF$49=1</formula>
    </cfRule>
  </conditionalFormatting>
  <conditionalFormatting sqref="F55:F59 AI55 AI59">
    <cfRule type="expression" dxfId="70" priority="157">
      <formula>$AF$55=1</formula>
    </cfRule>
  </conditionalFormatting>
  <conditionalFormatting sqref="F63:F65 AI63 AI65">
    <cfRule type="expression" dxfId="69" priority="160">
      <formula>$AF$63=1</formula>
    </cfRule>
  </conditionalFormatting>
  <conditionalFormatting sqref="F69:F71 AI69 AI71">
    <cfRule type="expression" dxfId="68" priority="163">
      <formula>$AF$69=1</formula>
    </cfRule>
  </conditionalFormatting>
  <conditionalFormatting sqref="F75:F77 AI75 AI77">
    <cfRule type="expression" dxfId="67" priority="166">
      <formula>$AF$75=1</formula>
    </cfRule>
  </conditionalFormatting>
  <conditionalFormatting sqref="F81:F83 AI81 AI83">
    <cfRule type="expression" dxfId="66" priority="169">
      <formula>$AF$81=1</formula>
    </cfRule>
  </conditionalFormatting>
  <conditionalFormatting sqref="F87:F89 AI87 AI89">
    <cfRule type="expression" dxfId="65" priority="172">
      <formula>$AF$87=1</formula>
    </cfRule>
  </conditionalFormatting>
  <conditionalFormatting sqref="F93:F95 AI93 AI95">
    <cfRule type="expression" dxfId="64" priority="175">
      <formula>$AF$93=1</formula>
    </cfRule>
  </conditionalFormatting>
  <conditionalFormatting sqref="F99:F101 AI99 AI101">
    <cfRule type="expression" dxfId="63" priority="178">
      <formula>$AF$99=1</formula>
    </cfRule>
  </conditionalFormatting>
  <conditionalFormatting sqref="H6">
    <cfRule type="expression" dxfId="62" priority="70">
      <formula>LEN(H6)&gt;1</formula>
    </cfRule>
  </conditionalFormatting>
  <conditionalFormatting sqref="H7">
    <cfRule type="expression" dxfId="61" priority="68">
      <formula>LEN(H7)&gt;1</formula>
    </cfRule>
  </conditionalFormatting>
  <conditionalFormatting sqref="H13">
    <cfRule type="expression" dxfId="60" priority="64">
      <formula>LEN(H13)&gt;3</formula>
    </cfRule>
  </conditionalFormatting>
  <conditionalFormatting sqref="H14">
    <cfRule type="expression" dxfId="59" priority="63">
      <formula>LEN(H14)&gt;3</formula>
    </cfRule>
  </conditionalFormatting>
  <conditionalFormatting sqref="H9">
    <cfRule type="expression" dxfId="58" priority="62">
      <formula>LEN(H9)&gt;1</formula>
    </cfRule>
  </conditionalFormatting>
  <conditionalFormatting sqref="H10">
    <cfRule type="expression" dxfId="57" priority="61">
      <formula>LEN(H10)&gt;1</formula>
    </cfRule>
  </conditionalFormatting>
  <conditionalFormatting sqref="H11">
    <cfRule type="expression" dxfId="56" priority="60">
      <formula>LEN(H11)&gt;1</formula>
    </cfRule>
  </conditionalFormatting>
  <conditionalFormatting sqref="P10">
    <cfRule type="expression" dxfId="55" priority="59">
      <formula>LEN(P10)&gt;1</formula>
    </cfRule>
  </conditionalFormatting>
  <conditionalFormatting sqref="P11">
    <cfRule type="expression" dxfId="54" priority="58">
      <formula>LEN(P11)&gt;1</formula>
    </cfRule>
  </conditionalFormatting>
  <conditionalFormatting sqref="Q37">
    <cfRule type="expression" dxfId="53" priority="57">
      <formula>LEN(Q37)&gt;4</formula>
    </cfRule>
  </conditionalFormatting>
  <conditionalFormatting sqref="Q43">
    <cfRule type="expression" dxfId="52" priority="56">
      <formula>LEN(Q43)&gt;4</formula>
    </cfRule>
  </conditionalFormatting>
  <conditionalFormatting sqref="Q49">
    <cfRule type="expression" dxfId="51" priority="55">
      <formula>LEN(Q49)&gt;4</formula>
    </cfRule>
  </conditionalFormatting>
  <conditionalFormatting sqref="Q55">
    <cfRule type="expression" dxfId="50" priority="54">
      <formula>LEN(Q55)&gt;4</formula>
    </cfRule>
  </conditionalFormatting>
  <conditionalFormatting sqref="Q63">
    <cfRule type="expression" dxfId="49" priority="53">
      <formula>LEN(Q63)&gt;4</formula>
    </cfRule>
  </conditionalFormatting>
  <conditionalFormatting sqref="Q69">
    <cfRule type="expression" dxfId="48" priority="52">
      <formula>LEN(Q69)&gt;4</formula>
    </cfRule>
  </conditionalFormatting>
  <conditionalFormatting sqref="Q75">
    <cfRule type="expression" dxfId="47" priority="51">
      <formula>LEN(Q75)&gt;4</formula>
    </cfRule>
  </conditionalFormatting>
  <conditionalFormatting sqref="Q81">
    <cfRule type="expression" dxfId="46" priority="50">
      <formula>LEN(Q81)&gt;4</formula>
    </cfRule>
  </conditionalFormatting>
  <conditionalFormatting sqref="Q87">
    <cfRule type="expression" dxfId="45" priority="49">
      <formula>LEN(Q87)&gt;4</formula>
    </cfRule>
  </conditionalFormatting>
  <conditionalFormatting sqref="Q93">
    <cfRule type="expression" dxfId="44" priority="48">
      <formula>LEN(Q93)&gt;4</formula>
    </cfRule>
  </conditionalFormatting>
  <conditionalFormatting sqref="Q99">
    <cfRule type="expression" dxfId="43" priority="47">
      <formula>LEN(Q99)&gt;4</formula>
    </cfRule>
  </conditionalFormatting>
  <conditionalFormatting sqref="K37">
    <cfRule type="expression" dxfId="42" priority="46">
      <formula>K37&gt;0</formula>
    </cfRule>
  </conditionalFormatting>
  <conditionalFormatting sqref="K39">
    <cfRule type="expression" dxfId="41" priority="42">
      <formula>K39&gt;0</formula>
    </cfRule>
  </conditionalFormatting>
  <conditionalFormatting sqref="N39">
    <cfRule type="expression" dxfId="40" priority="41">
      <formula>N39&gt;0</formula>
    </cfRule>
  </conditionalFormatting>
  <conditionalFormatting sqref="Q39">
    <cfRule type="expression" dxfId="39" priority="40">
      <formula>Q39&gt;0</formula>
    </cfRule>
  </conditionalFormatting>
  <conditionalFormatting sqref="K43">
    <cfRule type="expression" dxfId="38" priority="39">
      <formula>K43&gt;0</formula>
    </cfRule>
  </conditionalFormatting>
  <conditionalFormatting sqref="K45">
    <cfRule type="expression" dxfId="37" priority="38">
      <formula>K45&gt;0</formula>
    </cfRule>
  </conditionalFormatting>
  <conditionalFormatting sqref="N45">
    <cfRule type="expression" dxfId="36" priority="37">
      <formula>N45&gt;0</formula>
    </cfRule>
  </conditionalFormatting>
  <conditionalFormatting sqref="Q45">
    <cfRule type="expression" dxfId="35" priority="36">
      <formula>Q45&gt;0</formula>
    </cfRule>
  </conditionalFormatting>
  <conditionalFormatting sqref="K49">
    <cfRule type="expression" dxfId="34" priority="35">
      <formula>K49&gt;0</formula>
    </cfRule>
  </conditionalFormatting>
  <conditionalFormatting sqref="K51">
    <cfRule type="expression" dxfId="33" priority="34">
      <formula>K51&gt;0</formula>
    </cfRule>
  </conditionalFormatting>
  <conditionalFormatting sqref="N51">
    <cfRule type="expression" dxfId="32" priority="33">
      <formula>N51&gt;0</formula>
    </cfRule>
  </conditionalFormatting>
  <conditionalFormatting sqref="Q51">
    <cfRule type="expression" dxfId="31" priority="32">
      <formula>Q51&gt;0</formula>
    </cfRule>
  </conditionalFormatting>
  <conditionalFormatting sqref="K56:K59">
    <cfRule type="expression" dxfId="30" priority="31">
      <formula>K56&gt;0</formula>
    </cfRule>
  </conditionalFormatting>
  <conditionalFormatting sqref="N59">
    <cfRule type="expression" dxfId="29" priority="30">
      <formula>N59&gt;0</formula>
    </cfRule>
  </conditionalFormatting>
  <conditionalFormatting sqref="Q59">
    <cfRule type="expression" dxfId="28" priority="29">
      <formula>Q59&gt;0</formula>
    </cfRule>
  </conditionalFormatting>
  <conditionalFormatting sqref="K63">
    <cfRule type="expression" dxfId="27" priority="28">
      <formula>K63&gt;0</formula>
    </cfRule>
  </conditionalFormatting>
  <conditionalFormatting sqref="K65">
    <cfRule type="expression" dxfId="26" priority="27">
      <formula>K65&gt;0</formula>
    </cfRule>
  </conditionalFormatting>
  <conditionalFormatting sqref="N65">
    <cfRule type="expression" dxfId="25" priority="26">
      <formula>N65&gt;0</formula>
    </cfRule>
  </conditionalFormatting>
  <conditionalFormatting sqref="Q65">
    <cfRule type="expression" dxfId="24" priority="25">
      <formula>Q65&gt;0</formula>
    </cfRule>
  </conditionalFormatting>
  <conditionalFormatting sqref="K69">
    <cfRule type="expression" dxfId="23" priority="24">
      <formula>K69&gt;0</formula>
    </cfRule>
  </conditionalFormatting>
  <conditionalFormatting sqref="K71">
    <cfRule type="expression" dxfId="22" priority="23">
      <formula>K71&gt;0</formula>
    </cfRule>
  </conditionalFormatting>
  <conditionalFormatting sqref="N71">
    <cfRule type="expression" dxfId="21" priority="22">
      <formula>N71&gt;0</formula>
    </cfRule>
  </conditionalFormatting>
  <conditionalFormatting sqref="Q71">
    <cfRule type="expression" dxfId="20" priority="21">
      <formula>Q71&gt;0</formula>
    </cfRule>
  </conditionalFormatting>
  <conditionalFormatting sqref="K75">
    <cfRule type="expression" dxfId="19" priority="20">
      <formula>K75&gt;0</formula>
    </cfRule>
  </conditionalFormatting>
  <conditionalFormatting sqref="K77">
    <cfRule type="expression" dxfId="18" priority="19">
      <formula>K77&gt;0</formula>
    </cfRule>
  </conditionalFormatting>
  <conditionalFormatting sqref="N77">
    <cfRule type="expression" dxfId="17" priority="18">
      <formula>N77&gt;0</formula>
    </cfRule>
  </conditionalFormatting>
  <conditionalFormatting sqref="Q77">
    <cfRule type="expression" dxfId="16" priority="17">
      <formula>Q77&gt;0</formula>
    </cfRule>
  </conditionalFormatting>
  <conditionalFormatting sqref="K81">
    <cfRule type="expression" dxfId="15" priority="16">
      <formula>K81&gt;0</formula>
    </cfRule>
  </conditionalFormatting>
  <conditionalFormatting sqref="K83">
    <cfRule type="expression" dxfId="14" priority="15">
      <formula>K83&gt;0</formula>
    </cfRule>
  </conditionalFormatting>
  <conditionalFormatting sqref="N83">
    <cfRule type="expression" dxfId="13" priority="14">
      <formula>N83&gt;0</formula>
    </cfRule>
  </conditionalFormatting>
  <conditionalFormatting sqref="Q83">
    <cfRule type="expression" dxfId="12" priority="13">
      <formula>Q83&gt;0</formula>
    </cfRule>
  </conditionalFormatting>
  <conditionalFormatting sqref="K87">
    <cfRule type="expression" dxfId="11" priority="12">
      <formula>K87&gt;0</formula>
    </cfRule>
  </conditionalFormatting>
  <conditionalFormatting sqref="K89">
    <cfRule type="expression" dxfId="10" priority="11">
      <formula>K89&gt;0</formula>
    </cfRule>
  </conditionalFormatting>
  <conditionalFormatting sqref="N89">
    <cfRule type="expression" dxfId="9" priority="10">
      <formula>N89&gt;0</formula>
    </cfRule>
  </conditionalFormatting>
  <conditionalFormatting sqref="Q89">
    <cfRule type="expression" dxfId="8" priority="9">
      <formula>Q89&gt;0</formula>
    </cfRule>
  </conditionalFormatting>
  <conditionalFormatting sqref="K93">
    <cfRule type="expression" dxfId="7" priority="8">
      <formula>K93&gt;0</formula>
    </cfRule>
  </conditionalFormatting>
  <conditionalFormatting sqref="K95">
    <cfRule type="expression" dxfId="6" priority="7">
      <formula>K95&gt;0</formula>
    </cfRule>
  </conditionalFormatting>
  <conditionalFormatting sqref="N95">
    <cfRule type="expression" dxfId="5" priority="6">
      <formula>N95&gt;0</formula>
    </cfRule>
  </conditionalFormatting>
  <conditionalFormatting sqref="Q95">
    <cfRule type="expression" dxfId="4" priority="5">
      <formula>Q95&gt;0</formula>
    </cfRule>
  </conditionalFormatting>
  <conditionalFormatting sqref="K99">
    <cfRule type="expression" dxfId="3" priority="4">
      <formula>K99&gt;0</formula>
    </cfRule>
  </conditionalFormatting>
  <conditionalFormatting sqref="K101">
    <cfRule type="expression" dxfId="2" priority="3">
      <formula>K101&gt;0</formula>
    </cfRule>
  </conditionalFormatting>
  <conditionalFormatting sqref="N101">
    <cfRule type="expression" dxfId="1" priority="2">
      <formula>N101&gt;0</formula>
    </cfRule>
  </conditionalFormatting>
  <conditionalFormatting sqref="Q101">
    <cfRule type="expression" dxfId="0" priority="1">
      <formula>Q101&gt;0</formula>
    </cfRule>
  </conditionalFormatting>
  <hyperlinks>
    <hyperlink ref="M21" r:id="rId1" xr:uid="{D0C08219-5EE7-43F2-BB60-4EFAFB777409}"/>
    <hyperlink ref="M30" r:id="rId2" xr:uid="{1E62DEAE-C5EF-446F-905B-69A3E73C18AB}"/>
  </hyperlinks>
  <printOptions horizontalCentered="1"/>
  <pageMargins left="0.39370078740157483" right="0.39370078740157483" top="0.47244094488188981" bottom="0.47244094488188981" header="0.31496062992125984" footer="0.27559055118110237"/>
  <pageSetup paperSize="9" scale="63" orientation="portrait" r:id="rId3"/>
  <headerFooter>
    <oddFooter>&amp;L&amp;"Arial,Standard"&amp;8&amp;F&amp;C&amp;"Arial,Standard"&amp;8Zürcher Schiesssportverband&amp;R&amp;"Arial,Standard"&amp;8Druckdatum: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Anmeldung</vt:lpstr>
      <vt:lpstr>Anmeldung!Druckbereich</vt:lpstr>
      <vt:lpstr>Anmeldung!Drucktitel</vt:lpstr>
      <vt:lpstr>KK_50_3S</vt:lpstr>
      <vt:lpstr>KK_50_Liegend</vt:lpstr>
      <vt:lpstr>LG_10m</vt:lpstr>
      <vt:lpstr>LG_10m_A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Roth</dc:creator>
  <cp:lastModifiedBy>Markus Roth</cp:lastModifiedBy>
  <cp:lastPrinted>2021-02-27T10:35:51Z</cp:lastPrinted>
  <dcterms:created xsi:type="dcterms:W3CDTF">2020-04-11T14:54:55Z</dcterms:created>
  <dcterms:modified xsi:type="dcterms:W3CDTF">2021-02-27T20:14:02Z</dcterms:modified>
</cp:coreProperties>
</file>